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/>
  </bookViews>
  <sheets>
    <sheet name="Лист1" sheetId="1" r:id="rId1"/>
  </sheets>
  <definedNames>
    <definedName name="_xlnm.Print_Area" localSheetId="0">Лист1!$A$1:$G$40</definedName>
  </definedNames>
  <calcPr calcId="145621"/>
</workbook>
</file>

<file path=xl/calcChain.xml><?xml version="1.0" encoding="utf-8"?>
<calcChain xmlns="http://schemas.openxmlformats.org/spreadsheetml/2006/main">
  <c r="E26" i="1" l="1"/>
  <c r="C26" i="1"/>
  <c r="D26" i="1"/>
  <c r="F5" i="1"/>
  <c r="F17" i="1"/>
  <c r="F16" i="1"/>
  <c r="F15" i="1"/>
  <c r="F14" i="1"/>
  <c r="F13" i="1"/>
  <c r="F12" i="1"/>
  <c r="F9" i="1"/>
  <c r="F7" i="1"/>
  <c r="F22" i="1" l="1"/>
  <c r="F21" i="1"/>
  <c r="F20" i="1"/>
  <c r="F18" i="1"/>
  <c r="F11" i="1"/>
  <c r="F10" i="1"/>
  <c r="F8" i="1"/>
  <c r="F6" i="1"/>
  <c r="F23" i="1" l="1"/>
  <c r="F19" i="1" s="1"/>
  <c r="F26" i="1" l="1"/>
</calcChain>
</file>

<file path=xl/sharedStrings.xml><?xml version="1.0" encoding="utf-8"?>
<sst xmlns="http://schemas.openxmlformats.org/spreadsheetml/2006/main" count="78" uniqueCount="49">
  <si>
    <t>Основание возникновения задолженности</t>
  </si>
  <si>
    <t>Объем долга на начало года</t>
  </si>
  <si>
    <t>Срок погашения задолженности</t>
  </si>
  <si>
    <t>(рублей)</t>
  </si>
  <si>
    <t>Вид задолженности
(долговой инструмент)</t>
  </si>
  <si>
    <t>Выдано
(основной долг)</t>
  </si>
  <si>
    <t>Погашено
(основной долг)</t>
  </si>
  <si>
    <t>I Кредиты кредитных организаций в валюте Российской Федерации</t>
  </si>
  <si>
    <t>Кредит</t>
  </si>
  <si>
    <t>II Бюджетные кредиты от других бюджетов бюджетной системы Российской Федерации</t>
  </si>
  <si>
    <t xml:space="preserve">III  Муниципальные гарантии </t>
  </si>
  <si>
    <t>Итого:</t>
  </si>
  <si>
    <t>Бюджетный
кредит</t>
  </si>
  <si>
    <t>Соглашение
№ 2
от 27.01.2020 г.</t>
  </si>
  <si>
    <t>Соглашение
№ 1
от 04.05.2017 г.</t>
  </si>
  <si>
    <t>Контракт 85-ВКЛ от 12.10.2020 г.</t>
  </si>
  <si>
    <t>19.04.2023 г.</t>
  </si>
  <si>
    <t>Предельный объём муниципальных заимствований соответствует требованиям пункта 2 статьи 106 БК РФ</t>
  </si>
  <si>
    <t>Плановый предельный объем муниципальных заимствований</t>
  </si>
  <si>
    <t>СВЕДЕНИЯ О ДОЛГОВЫХ ОБЪЯЗАТЕЛЬСТВАХ
МУНИЦИПАЛЬНОГО ОБРАЗОВАНИЯ ГОРОДСКОГО ОКРУГА "ВОРКУТА"</t>
  </si>
  <si>
    <t>СВЕДЕНИЯ О ПРЕДЕЛЬНОМ ОБЪЁМЕ МУНИЦИПАЛЬНОГО ВНУТРЕННЕГО ДОЛГА
МУНИЦИПАЛЬНОГО ОБРАЗОВАНИЯ ГОРОДСКОГО ОКРУГА "ВОРКУТА"</t>
  </si>
  <si>
    <t>-</t>
  </si>
  <si>
    <t>Объём муниципального долга соответствует требованиям пункта 5 статьи 107 БК РФ</t>
  </si>
  <si>
    <t>Контракт 87-ВКЛ от 12.10.2020 г.</t>
  </si>
  <si>
    <t>Контракт 33-ВКЛ от 20.04.2021 г.</t>
  </si>
  <si>
    <t>Контракт 34-ВКЛ от 20.04.2021 г.</t>
  </si>
  <si>
    <t>18.10.2023 г.</t>
  </si>
  <si>
    <t>27.04.2024 г.</t>
  </si>
  <si>
    <t>27.10.2023 г.</t>
  </si>
  <si>
    <t>25.12.2025 г.</t>
  </si>
  <si>
    <t>Контракт 20-ВКЛ от 21.10.2022 г.</t>
  </si>
  <si>
    <t>16.05.2024 г.</t>
  </si>
  <si>
    <t>Соглашение
№ 4
от 23.09.2022 г.</t>
  </si>
  <si>
    <t>10.09.2027 г.</t>
  </si>
  <si>
    <t>Объем долга  на 01.01.2024 г.</t>
  </si>
  <si>
    <t xml:space="preserve">Договор № 07-08-18/5 от 20.03.2023 г. </t>
  </si>
  <si>
    <t>20.12.2023 г.</t>
  </si>
  <si>
    <t>Контракт 21-ВКЛ от 26.09.2023 г.</t>
  </si>
  <si>
    <t>24.04.2025 г.</t>
  </si>
  <si>
    <t>Контракт 22-ВКЛ от 26.09.2023 г.</t>
  </si>
  <si>
    <t>Контракт 23-ВКЛ от 26.09.2023 г.</t>
  </si>
  <si>
    <t>Контракт 24-ВКЛ от 26.09.2023 г.</t>
  </si>
  <si>
    <t>Контракт 25-ВКЛ от 26.09.2023 г.</t>
  </si>
  <si>
    <t>Контракт 26-ВКЛ от 26.09.2023 г.</t>
  </si>
  <si>
    <t>Контракт 28-ВКЛ от 11.12.2023 г.</t>
  </si>
  <si>
    <t>19.12.2024 г.</t>
  </si>
  <si>
    <t>Контракт 27-ВКЛ от 11.12.2023 г.</t>
  </si>
  <si>
    <t>Справочно: верхний предел муниципального долга на 01.01.2024 г.</t>
  </si>
  <si>
    <t>Кассовое исполнение
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</si>
</sst>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/>
    <xf numFmtId="4" fontId="4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4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/>
    </xf>
    <xf numFmtId="4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horizontal="left"/>
    </xf>
    <xf numFmtId="4" fontId="6" fillId="0" borderId="1" xfId="0" applyNumberFormat="1" applyFont="1" applyFill="1" applyBorder="1"/>
    <xf numFmtId="0" fontId="2" fillId="0" borderId="1" xfId="0" applyFont="1" applyFill="1" applyBorder="1"/>
    <xf numFmtId="0" fontId="4" fillId="0" borderId="0" xfId="0" applyFont="1" applyFill="1" applyBorder="1" applyAlignment="1">
      <alignment horizontal="left"/>
    </xf>
    <xf numFmtId="4" fontId="4" fillId="0" borderId="0" xfId="0" applyNumberFormat="1" applyFont="1" applyFill="1" applyBorder="1"/>
    <xf numFmtId="0" fontId="2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/>
    <xf numFmtId="4" fontId="6" fillId="0" borderId="1" xfId="0" applyNumberFormat="1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/>
    </xf>
    <xf numFmtId="4" fontId="6" fillId="0" borderId="4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0</xdr:rowOff>
    </xdr:from>
    <xdr:to>
      <xdr:col>7</xdr:col>
      <xdr:colOff>85724</xdr:colOff>
      <xdr:row>39</xdr:row>
      <xdr:rowOff>142875</xdr:rowOff>
    </xdr:to>
    <xdr:sp macro="" textlink="">
      <xdr:nvSpPr>
        <xdr:cNvPr id="2" name="TextBox 1"/>
        <xdr:cNvSpPr txBox="1"/>
      </xdr:nvSpPr>
      <xdr:spPr>
        <a:xfrm>
          <a:off x="0" y="7239000"/>
          <a:ext cx="7800974" cy="523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 b="0">
              <a:latin typeface="Times New Roman" panose="02020603050405020304" pitchFamily="18" charset="0"/>
              <a:cs typeface="Times New Roman" panose="02020603050405020304" pitchFamily="18" charset="0"/>
            </a:rPr>
            <a:t>Начальник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финансового управления</a:t>
          </a:r>
        </a:p>
        <a:p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администрации МО ГО "Воркута" -		                        	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Т.В. Кожина</a:t>
          </a:r>
          <a:endParaRPr lang="ru-RU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zoomScaleNormal="100" workbookViewId="0">
      <selection activeCell="A6" sqref="A6:G44"/>
    </sheetView>
  </sheetViews>
  <sheetFormatPr defaultRowHeight="15" x14ac:dyDescent="0.25"/>
  <cols>
    <col min="1" max="1" width="13.7109375" style="1" customWidth="1"/>
    <col min="2" max="2" width="22.5703125" style="1" customWidth="1"/>
    <col min="3" max="4" width="15.28515625" style="1" customWidth="1"/>
    <col min="5" max="5" width="15.140625" style="1" customWidth="1"/>
    <col min="6" max="6" width="15.42578125" style="1" bestFit="1" customWidth="1"/>
    <col min="7" max="7" width="13.42578125" style="1" customWidth="1"/>
    <col min="8" max="16384" width="9.140625" style="1"/>
  </cols>
  <sheetData>
    <row r="1" spans="1:10" ht="33" customHeight="1" x14ac:dyDescent="0.25">
      <c r="A1" s="14" t="s">
        <v>19</v>
      </c>
      <c r="B1" s="15"/>
      <c r="C1" s="15"/>
      <c r="D1" s="15"/>
      <c r="E1" s="15"/>
      <c r="F1" s="15"/>
      <c r="G1" s="15"/>
    </row>
    <row r="2" spans="1:10" x14ac:dyDescent="0.25">
      <c r="G2" s="5" t="s">
        <v>3</v>
      </c>
    </row>
    <row r="3" spans="1:10" ht="56.25" customHeight="1" x14ac:dyDescent="0.25">
      <c r="A3" s="8" t="s">
        <v>4</v>
      </c>
      <c r="B3" s="9" t="s">
        <v>0</v>
      </c>
      <c r="C3" s="9" t="s">
        <v>1</v>
      </c>
      <c r="D3" s="9" t="s">
        <v>5</v>
      </c>
      <c r="E3" s="9" t="s">
        <v>6</v>
      </c>
      <c r="F3" s="9" t="s">
        <v>34</v>
      </c>
      <c r="G3" s="9" t="s">
        <v>2</v>
      </c>
      <c r="H3" s="2"/>
      <c r="I3" s="3"/>
      <c r="J3" s="3"/>
    </row>
    <row r="4" spans="1:10" s="4" customFormat="1" ht="11.25" x14ac:dyDescent="0.2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6"/>
      <c r="I4" s="7"/>
      <c r="J4" s="7"/>
    </row>
    <row r="5" spans="1:10" ht="24" customHeight="1" x14ac:dyDescent="0.25">
      <c r="A5" s="16" t="s">
        <v>7</v>
      </c>
      <c r="B5" s="16"/>
      <c r="C5" s="16"/>
      <c r="D5" s="16"/>
      <c r="E5" s="16"/>
      <c r="F5" s="13">
        <f>SUM(F6:F18)</f>
        <v>475000000</v>
      </c>
      <c r="G5" s="12"/>
    </row>
    <row r="6" spans="1:10" ht="30" x14ac:dyDescent="0.25">
      <c r="A6" s="17" t="s">
        <v>8</v>
      </c>
      <c r="B6" s="18" t="s">
        <v>15</v>
      </c>
      <c r="C6" s="19">
        <v>80000000</v>
      </c>
      <c r="D6" s="19">
        <v>0</v>
      </c>
      <c r="E6" s="19">
        <v>80000000</v>
      </c>
      <c r="F6" s="19">
        <f t="shared" ref="F6:F18" si="0">C6+D6-E6</f>
        <v>0</v>
      </c>
      <c r="G6" s="20" t="s">
        <v>16</v>
      </c>
    </row>
    <row r="7" spans="1:10" ht="30" x14ac:dyDescent="0.25">
      <c r="A7" s="17" t="s">
        <v>8</v>
      </c>
      <c r="B7" s="18" t="s">
        <v>23</v>
      </c>
      <c r="C7" s="19">
        <v>20000000</v>
      </c>
      <c r="D7" s="19">
        <v>0</v>
      </c>
      <c r="E7" s="19">
        <v>20000000</v>
      </c>
      <c r="F7" s="19">
        <f t="shared" ref="F7" si="1">C7+D7-E7</f>
        <v>0</v>
      </c>
      <c r="G7" s="20" t="s">
        <v>26</v>
      </c>
    </row>
    <row r="8" spans="1:10" ht="30" x14ac:dyDescent="0.25">
      <c r="A8" s="17" t="s">
        <v>8</v>
      </c>
      <c r="B8" s="18" t="s">
        <v>24</v>
      </c>
      <c r="C8" s="19">
        <v>70000000</v>
      </c>
      <c r="D8" s="19">
        <v>70000000</v>
      </c>
      <c r="E8" s="19">
        <v>70000000</v>
      </c>
      <c r="F8" s="19">
        <f t="shared" si="0"/>
        <v>70000000</v>
      </c>
      <c r="G8" s="20" t="s">
        <v>27</v>
      </c>
    </row>
    <row r="9" spans="1:10" ht="30" x14ac:dyDescent="0.25">
      <c r="A9" s="17" t="s">
        <v>8</v>
      </c>
      <c r="B9" s="18" t="s">
        <v>25</v>
      </c>
      <c r="C9" s="19">
        <v>70000000</v>
      </c>
      <c r="D9" s="19">
        <v>0</v>
      </c>
      <c r="E9" s="19">
        <v>70000000</v>
      </c>
      <c r="F9" s="19">
        <f t="shared" ref="F9" si="2">C9+D9-E9</f>
        <v>0</v>
      </c>
      <c r="G9" s="20" t="s">
        <v>28</v>
      </c>
    </row>
    <row r="10" spans="1:10" ht="30" x14ac:dyDescent="0.25">
      <c r="A10" s="17" t="s">
        <v>8</v>
      </c>
      <c r="B10" s="18" t="s">
        <v>30</v>
      </c>
      <c r="C10" s="19">
        <v>0</v>
      </c>
      <c r="D10" s="19">
        <v>50000000</v>
      </c>
      <c r="E10" s="19">
        <v>0</v>
      </c>
      <c r="F10" s="19">
        <f t="shared" si="0"/>
        <v>50000000</v>
      </c>
      <c r="G10" s="20" t="s">
        <v>31</v>
      </c>
    </row>
    <row r="11" spans="1:10" ht="30" x14ac:dyDescent="0.25">
      <c r="A11" s="17" t="s">
        <v>8</v>
      </c>
      <c r="B11" s="18" t="s">
        <v>37</v>
      </c>
      <c r="C11" s="19">
        <v>0</v>
      </c>
      <c r="D11" s="19">
        <v>40000000</v>
      </c>
      <c r="E11" s="19">
        <v>0</v>
      </c>
      <c r="F11" s="19">
        <f t="shared" si="0"/>
        <v>40000000</v>
      </c>
      <c r="G11" s="20" t="s">
        <v>38</v>
      </c>
    </row>
    <row r="12" spans="1:10" ht="30" x14ac:dyDescent="0.25">
      <c r="A12" s="17" t="s">
        <v>8</v>
      </c>
      <c r="B12" s="18" t="s">
        <v>39</v>
      </c>
      <c r="C12" s="19">
        <v>0</v>
      </c>
      <c r="D12" s="19">
        <v>40000000</v>
      </c>
      <c r="E12" s="19">
        <v>0</v>
      </c>
      <c r="F12" s="19">
        <f t="shared" ref="F12:F17" si="3">C12+D12-E12</f>
        <v>40000000</v>
      </c>
      <c r="G12" s="20" t="s">
        <v>38</v>
      </c>
    </row>
    <row r="13" spans="1:10" ht="30" x14ac:dyDescent="0.25">
      <c r="A13" s="17" t="s">
        <v>8</v>
      </c>
      <c r="B13" s="18" t="s">
        <v>40</v>
      </c>
      <c r="C13" s="19">
        <v>0</v>
      </c>
      <c r="D13" s="19">
        <v>40000000</v>
      </c>
      <c r="E13" s="19">
        <v>0</v>
      </c>
      <c r="F13" s="19">
        <f t="shared" si="3"/>
        <v>40000000</v>
      </c>
      <c r="G13" s="20" t="s">
        <v>38</v>
      </c>
    </row>
    <row r="14" spans="1:10" ht="30" x14ac:dyDescent="0.25">
      <c r="A14" s="17" t="s">
        <v>8</v>
      </c>
      <c r="B14" s="18" t="s">
        <v>41</v>
      </c>
      <c r="C14" s="19">
        <v>0</v>
      </c>
      <c r="D14" s="19">
        <v>40000000</v>
      </c>
      <c r="E14" s="19">
        <v>0</v>
      </c>
      <c r="F14" s="19">
        <f t="shared" si="3"/>
        <v>40000000</v>
      </c>
      <c r="G14" s="20" t="s">
        <v>38</v>
      </c>
    </row>
    <row r="15" spans="1:10" ht="30" x14ac:dyDescent="0.25">
      <c r="A15" s="17" t="s">
        <v>8</v>
      </c>
      <c r="B15" s="18" t="s">
        <v>42</v>
      </c>
      <c r="C15" s="19">
        <v>0</v>
      </c>
      <c r="D15" s="19">
        <v>40000000</v>
      </c>
      <c r="E15" s="19">
        <v>0</v>
      </c>
      <c r="F15" s="19">
        <f t="shared" si="3"/>
        <v>40000000</v>
      </c>
      <c r="G15" s="20" t="s">
        <v>38</v>
      </c>
    </row>
    <row r="16" spans="1:10" ht="30" x14ac:dyDescent="0.25">
      <c r="A16" s="17" t="s">
        <v>8</v>
      </c>
      <c r="B16" s="18" t="s">
        <v>43</v>
      </c>
      <c r="C16" s="19">
        <v>0</v>
      </c>
      <c r="D16" s="19">
        <v>40000000</v>
      </c>
      <c r="E16" s="19">
        <v>0</v>
      </c>
      <c r="F16" s="19">
        <f t="shared" si="3"/>
        <v>40000000</v>
      </c>
      <c r="G16" s="20" t="s">
        <v>38</v>
      </c>
    </row>
    <row r="17" spans="1:7" ht="30" x14ac:dyDescent="0.25">
      <c r="A17" s="17" t="s">
        <v>8</v>
      </c>
      <c r="B17" s="18" t="s">
        <v>46</v>
      </c>
      <c r="C17" s="19">
        <v>0</v>
      </c>
      <c r="D17" s="19">
        <v>60000000</v>
      </c>
      <c r="E17" s="19">
        <v>0</v>
      </c>
      <c r="F17" s="19">
        <f t="shared" si="3"/>
        <v>60000000</v>
      </c>
      <c r="G17" s="20" t="s">
        <v>45</v>
      </c>
    </row>
    <row r="18" spans="1:7" ht="30" x14ac:dyDescent="0.25">
      <c r="A18" s="17" t="s">
        <v>8</v>
      </c>
      <c r="B18" s="18" t="s">
        <v>44</v>
      </c>
      <c r="C18" s="19">
        <v>0</v>
      </c>
      <c r="D18" s="19">
        <v>55000000</v>
      </c>
      <c r="E18" s="19">
        <v>0</v>
      </c>
      <c r="F18" s="19">
        <f t="shared" si="0"/>
        <v>55000000</v>
      </c>
      <c r="G18" s="20" t="s">
        <v>45</v>
      </c>
    </row>
    <row r="19" spans="1:7" ht="33" customHeight="1" x14ac:dyDescent="0.25">
      <c r="A19" s="21" t="s">
        <v>9</v>
      </c>
      <c r="B19" s="22"/>
      <c r="C19" s="22"/>
      <c r="D19" s="22"/>
      <c r="E19" s="22"/>
      <c r="F19" s="23">
        <f>F20+F21+F22+F23</f>
        <v>312000000</v>
      </c>
      <c r="G19" s="24"/>
    </row>
    <row r="20" spans="1:7" ht="45" x14ac:dyDescent="0.25">
      <c r="A20" s="18" t="s">
        <v>12</v>
      </c>
      <c r="B20" s="25" t="s">
        <v>14</v>
      </c>
      <c r="C20" s="19">
        <v>18000000</v>
      </c>
      <c r="D20" s="19">
        <v>0</v>
      </c>
      <c r="E20" s="19">
        <v>6000000</v>
      </c>
      <c r="F20" s="19">
        <f>C20+D20-E20</f>
        <v>12000000</v>
      </c>
      <c r="G20" s="26" t="s">
        <v>29</v>
      </c>
    </row>
    <row r="21" spans="1:7" ht="45" x14ac:dyDescent="0.25">
      <c r="A21" s="18" t="s">
        <v>12</v>
      </c>
      <c r="B21" s="25" t="s">
        <v>13</v>
      </c>
      <c r="C21" s="19">
        <v>88000000</v>
      </c>
      <c r="D21" s="19">
        <v>0</v>
      </c>
      <c r="E21" s="19">
        <v>38000000</v>
      </c>
      <c r="F21" s="19">
        <f>C21+D21-E21</f>
        <v>50000000</v>
      </c>
      <c r="G21" s="26" t="s">
        <v>29</v>
      </c>
    </row>
    <row r="22" spans="1:7" ht="30" x14ac:dyDescent="0.25">
      <c r="A22" s="18" t="s">
        <v>12</v>
      </c>
      <c r="B22" s="25" t="s">
        <v>35</v>
      </c>
      <c r="C22" s="19">
        <v>0</v>
      </c>
      <c r="D22" s="19">
        <v>360937000</v>
      </c>
      <c r="E22" s="19">
        <v>360937000</v>
      </c>
      <c r="F22" s="19">
        <f>C22+D22-E22</f>
        <v>0</v>
      </c>
      <c r="G22" s="26" t="s">
        <v>36</v>
      </c>
    </row>
    <row r="23" spans="1:7" ht="45" x14ac:dyDescent="0.25">
      <c r="A23" s="18" t="s">
        <v>12</v>
      </c>
      <c r="B23" s="25" t="s">
        <v>32</v>
      </c>
      <c r="C23" s="19">
        <v>250000000</v>
      </c>
      <c r="D23" s="19">
        <v>0</v>
      </c>
      <c r="E23" s="19">
        <v>0</v>
      </c>
      <c r="F23" s="19">
        <f>C23+D23-E23</f>
        <v>250000000</v>
      </c>
      <c r="G23" s="26" t="s">
        <v>33</v>
      </c>
    </row>
    <row r="24" spans="1:7" x14ac:dyDescent="0.25">
      <c r="A24" s="27" t="s">
        <v>10</v>
      </c>
      <c r="B24" s="28"/>
      <c r="C24" s="28"/>
      <c r="D24" s="28"/>
      <c r="E24" s="28"/>
      <c r="F24" s="28"/>
      <c r="G24" s="29"/>
    </row>
    <row r="25" spans="1:7" x14ac:dyDescent="0.25">
      <c r="A25" s="30" t="s">
        <v>21</v>
      </c>
      <c r="B25" s="31" t="s">
        <v>21</v>
      </c>
      <c r="C25" s="19" t="s">
        <v>21</v>
      </c>
      <c r="D25" s="19" t="s">
        <v>21</v>
      </c>
      <c r="E25" s="19" t="s">
        <v>21</v>
      </c>
      <c r="F25" s="19" t="s">
        <v>21</v>
      </c>
      <c r="G25" s="26" t="s">
        <v>21</v>
      </c>
    </row>
    <row r="26" spans="1:7" s="11" customFormat="1" ht="14.25" x14ac:dyDescent="0.2">
      <c r="A26" s="32" t="s">
        <v>11</v>
      </c>
      <c r="B26" s="32"/>
      <c r="C26" s="33">
        <f>C6+C7+C8+C9+C10+C11+C12+C13+C14+C15+C16+C17+C18+C20+C21+C22+C23</f>
        <v>596000000</v>
      </c>
      <c r="D26" s="33">
        <f>D6+D7+D8+D9+D10+D11+D12+D13+D14+D15+D16+D17+D18+D20+D21+D22+D23</f>
        <v>835937000</v>
      </c>
      <c r="E26" s="33">
        <f>E6+E7+E8+E9+E10+E11+E12+E13+E14+E15+E16+E17+E18+E20+E21+E22+E23</f>
        <v>644937000</v>
      </c>
      <c r="F26" s="33">
        <f>F5+F19</f>
        <v>787000000</v>
      </c>
      <c r="G26" s="34"/>
    </row>
    <row r="27" spans="1:7" x14ac:dyDescent="0.25">
      <c r="A27" s="35" t="s">
        <v>47</v>
      </c>
      <c r="B27" s="35"/>
      <c r="C27" s="35"/>
      <c r="D27" s="35"/>
      <c r="E27" s="35"/>
      <c r="F27" s="36">
        <v>672000000</v>
      </c>
      <c r="G27" s="37"/>
    </row>
    <row r="28" spans="1:7" x14ac:dyDescent="0.25">
      <c r="A28" s="38"/>
      <c r="B28" s="38"/>
      <c r="C28" s="38"/>
      <c r="D28" s="38"/>
      <c r="E28" s="38"/>
      <c r="F28" s="39"/>
      <c r="G28" s="40"/>
    </row>
    <row r="29" spans="1:7" ht="15.75" x14ac:dyDescent="0.25">
      <c r="A29" s="41" t="s">
        <v>22</v>
      </c>
      <c r="B29" s="38"/>
      <c r="C29" s="38"/>
      <c r="D29" s="38"/>
      <c r="E29" s="38"/>
      <c r="F29" s="39"/>
      <c r="G29" s="40"/>
    </row>
    <row r="30" spans="1:7" x14ac:dyDescent="0.25">
      <c r="A30" s="38"/>
      <c r="B30" s="38"/>
      <c r="C30" s="38"/>
      <c r="D30" s="38"/>
      <c r="E30" s="38"/>
      <c r="F30" s="39"/>
      <c r="G30" s="40"/>
    </row>
    <row r="31" spans="1:7" ht="36" customHeight="1" x14ac:dyDescent="0.25">
      <c r="A31" s="42" t="s">
        <v>20</v>
      </c>
      <c r="B31" s="43"/>
      <c r="C31" s="43"/>
      <c r="D31" s="43"/>
      <c r="E31" s="43"/>
      <c r="F31" s="43"/>
      <c r="G31" s="43"/>
    </row>
    <row r="32" spans="1:7" x14ac:dyDescent="0.25">
      <c r="A32" s="38"/>
      <c r="B32" s="38"/>
      <c r="C32" s="38"/>
      <c r="D32" s="44"/>
      <c r="E32" s="38"/>
      <c r="F32" s="45" t="s">
        <v>3</v>
      </c>
      <c r="G32" s="44"/>
    </row>
    <row r="33" spans="1:7" ht="29.25" customHeight="1" x14ac:dyDescent="0.25">
      <c r="A33" s="46"/>
      <c r="B33" s="47" t="s">
        <v>18</v>
      </c>
      <c r="C33" s="47"/>
      <c r="D33" s="48" t="s">
        <v>48</v>
      </c>
      <c r="E33" s="48"/>
      <c r="F33" s="49"/>
      <c r="G33" s="40"/>
    </row>
    <row r="34" spans="1:7" x14ac:dyDescent="0.25">
      <c r="A34" s="50"/>
      <c r="B34" s="51">
        <v>978838420.87</v>
      </c>
      <c r="C34" s="51"/>
      <c r="D34" s="52">
        <v>835937000</v>
      </c>
      <c r="E34" s="52"/>
      <c r="F34" s="53"/>
      <c r="G34" s="40"/>
    </row>
    <row r="35" spans="1:7" x14ac:dyDescent="0.25">
      <c r="A35" s="38"/>
      <c r="B35" s="38"/>
      <c r="C35" s="38"/>
      <c r="D35" s="38"/>
      <c r="E35" s="38"/>
      <c r="F35" s="39"/>
      <c r="G35" s="40"/>
    </row>
    <row r="36" spans="1:7" ht="31.5" customHeight="1" x14ac:dyDescent="0.25">
      <c r="A36" s="54" t="s">
        <v>17</v>
      </c>
      <c r="B36" s="54"/>
      <c r="C36" s="54"/>
      <c r="D36" s="54"/>
      <c r="E36" s="54"/>
      <c r="F36" s="54"/>
      <c r="G36" s="54"/>
    </row>
    <row r="37" spans="1:7" x14ac:dyDescent="0.25">
      <c r="A37" s="44"/>
      <c r="B37" s="44"/>
      <c r="C37" s="44"/>
      <c r="D37" s="44"/>
      <c r="E37" s="44"/>
      <c r="F37" s="44"/>
      <c r="G37" s="44"/>
    </row>
    <row r="38" spans="1:7" x14ac:dyDescent="0.25">
      <c r="A38" s="44"/>
      <c r="B38" s="44"/>
      <c r="C38" s="44"/>
      <c r="D38" s="44"/>
      <c r="E38" s="44"/>
      <c r="F38" s="44"/>
      <c r="G38" s="44"/>
    </row>
    <row r="39" spans="1:7" x14ac:dyDescent="0.25">
      <c r="A39" s="44"/>
      <c r="B39" s="44"/>
      <c r="C39" s="44"/>
      <c r="D39" s="44"/>
      <c r="E39" s="44"/>
      <c r="F39" s="44"/>
      <c r="G39" s="44"/>
    </row>
    <row r="40" spans="1:7" x14ac:dyDescent="0.25">
      <c r="A40" s="44"/>
      <c r="B40" s="44"/>
      <c r="C40" s="44"/>
      <c r="D40" s="44"/>
      <c r="E40" s="44"/>
      <c r="F40" s="44"/>
      <c r="G40" s="44"/>
    </row>
    <row r="41" spans="1:7" x14ac:dyDescent="0.25">
      <c r="A41" s="44"/>
      <c r="B41" s="44"/>
      <c r="C41" s="44"/>
      <c r="D41" s="44"/>
      <c r="E41" s="44"/>
      <c r="F41" s="44"/>
      <c r="G41" s="44"/>
    </row>
    <row r="42" spans="1:7" x14ac:dyDescent="0.25">
      <c r="A42" s="44"/>
      <c r="B42" s="44"/>
      <c r="C42" s="44"/>
      <c r="D42" s="44"/>
      <c r="E42" s="44"/>
      <c r="F42" s="44"/>
      <c r="G42" s="44"/>
    </row>
    <row r="43" spans="1:7" x14ac:dyDescent="0.25">
      <c r="A43" s="44"/>
      <c r="B43" s="44"/>
      <c r="C43" s="44"/>
      <c r="D43" s="44"/>
      <c r="E43" s="44"/>
      <c r="F43" s="44"/>
      <c r="G43" s="44"/>
    </row>
    <row r="44" spans="1:7" x14ac:dyDescent="0.25">
      <c r="A44" s="44"/>
      <c r="B44" s="44"/>
      <c r="C44" s="44"/>
      <c r="D44" s="44"/>
      <c r="E44" s="44"/>
      <c r="F44" s="44"/>
      <c r="G44" s="44"/>
    </row>
  </sheetData>
  <mergeCells count="11">
    <mergeCell ref="A36:G36"/>
    <mergeCell ref="A31:G31"/>
    <mergeCell ref="D33:F33"/>
    <mergeCell ref="D34:F34"/>
    <mergeCell ref="B33:C33"/>
    <mergeCell ref="B34:C34"/>
    <mergeCell ref="A1:G1"/>
    <mergeCell ref="A24:G24"/>
    <mergeCell ref="A5:E5"/>
    <mergeCell ref="A19:E19"/>
    <mergeCell ref="A27:E27"/>
  </mergeCells>
  <pageMargins left="0.78740157480314965" right="0.19685039370078741" top="0.59055118110236227" bottom="0.59055118110236227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Чиликова Анна Вениаминовна</cp:lastModifiedBy>
  <cp:lastPrinted>2022-03-31T08:42:47Z</cp:lastPrinted>
  <dcterms:created xsi:type="dcterms:W3CDTF">2017-03-16T09:13:56Z</dcterms:created>
  <dcterms:modified xsi:type="dcterms:W3CDTF">2024-03-29T09:45:17Z</dcterms:modified>
</cp:coreProperties>
</file>