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1035" windowWidth="15450" windowHeight="9540"/>
  </bookViews>
  <sheets>
    <sheet name="Рз,Прз" sheetId="4" r:id="rId1"/>
  </sheets>
  <definedNames>
    <definedName name="Z_1AD02564_18A2_43DF_B40E_0DBDDB9433A8_.wvu.Rows" localSheetId="0" hidden="1">'Рз,Прз'!#REF!,'Рз,Прз'!#REF!,'Рз,Прз'!#REF!,'Рз,Прз'!#REF!,'Рз,Прз'!#REF!,'Рз,Прз'!#REF!,'Рз,Прз'!$20:$21,'Рз,Прз'!#REF!,'Рз,Прз'!#REF!,'Рз,Прз'!#REF!,'Рз,Прз'!$50:$52</definedName>
    <definedName name="Z_E828CFFF_DAFB_4BE0_9C1B_6EA6DDC38E0A_.wvu.Rows" localSheetId="0" hidden="1">'Рз,Прз'!#REF!,'Рз,Прз'!#REF!,'Рз,Прз'!#REF!,'Рз,Прз'!#REF!,'Рз,Прз'!#REF!,'Рз,Прз'!$21:$21,'Рз,Прз'!#REF!,'Рз,Прз'!#REF!,'Рз,Прз'!#REF!,'Рз,Прз'!$50:$52</definedName>
    <definedName name="_xlnm.Print_Titles" localSheetId="0">'Рз,Прз'!$4:$5</definedName>
  </definedNames>
  <calcPr calcId="145621"/>
</workbook>
</file>

<file path=xl/calcChain.xml><?xml version="1.0" encoding="utf-8"?>
<calcChain xmlns="http://schemas.openxmlformats.org/spreadsheetml/2006/main">
  <c r="C7" i="4" l="1"/>
  <c r="C48" i="4"/>
  <c r="E48" i="4" l="1"/>
  <c r="F48" i="4"/>
  <c r="G48" i="4"/>
  <c r="D48" i="4"/>
  <c r="C18" i="4"/>
  <c r="C52" i="4" l="1"/>
  <c r="D52" i="4"/>
  <c r="D28" i="4" l="1"/>
  <c r="D23" i="4"/>
  <c r="D18" i="4"/>
  <c r="D16" i="4"/>
  <c r="D8" i="4"/>
  <c r="C50" i="4" l="1"/>
  <c r="D50" i="4"/>
  <c r="C44" i="4"/>
  <c r="D44" i="4"/>
  <c r="C39" i="4"/>
  <c r="D39" i="4"/>
  <c r="C36" i="4"/>
  <c r="D36" i="4"/>
  <c r="C30" i="4"/>
  <c r="D30" i="4"/>
  <c r="C28" i="4"/>
  <c r="C23" i="4"/>
  <c r="C16" i="4"/>
  <c r="C8" i="4"/>
  <c r="D7" i="4" l="1"/>
  <c r="F39" i="4"/>
  <c r="G39" i="4"/>
  <c r="E39" i="4"/>
  <c r="F44" i="4" l="1"/>
  <c r="G44" i="4"/>
  <c r="E44" i="4"/>
  <c r="F36" i="4"/>
  <c r="G36" i="4"/>
  <c r="E36" i="4"/>
  <c r="F30" i="4"/>
  <c r="G30" i="4"/>
  <c r="E30" i="4"/>
  <c r="F23" i="4"/>
  <c r="G23" i="4"/>
  <c r="E23" i="4"/>
  <c r="F18" i="4"/>
  <c r="G18" i="4"/>
  <c r="E18" i="4"/>
  <c r="F8" i="4"/>
  <c r="G8" i="4"/>
  <c r="E8" i="4"/>
  <c r="F28" i="4" l="1"/>
  <c r="G28" i="4"/>
  <c r="E28" i="4"/>
  <c r="G52" i="4" l="1"/>
  <c r="F52" i="4"/>
  <c r="E52" i="4"/>
  <c r="F50" i="4"/>
  <c r="E50" i="4"/>
  <c r="G50" i="4"/>
  <c r="G16" i="4"/>
  <c r="F16" i="4"/>
  <c r="E16" i="4"/>
  <c r="E7" i="4" s="1"/>
  <c r="G7" i="4" l="1"/>
  <c r="F7" i="4"/>
</calcChain>
</file>

<file path=xl/sharedStrings.xml><?xml version="1.0" encoding="utf-8"?>
<sst xmlns="http://schemas.openxmlformats.org/spreadsheetml/2006/main" count="103" uniqueCount="102">
  <si>
    <t>0106</t>
  </si>
  <si>
    <t>0102</t>
  </si>
  <si>
    <t>0103</t>
  </si>
  <si>
    <t>0104</t>
  </si>
  <si>
    <t>0113</t>
  </si>
  <si>
    <t>0309</t>
  </si>
  <si>
    <t>0412</t>
  </si>
  <si>
    <t>1001</t>
  </si>
  <si>
    <t>1003</t>
  </si>
  <si>
    <t>0702</t>
  </si>
  <si>
    <t>0408</t>
  </si>
  <si>
    <t>0409</t>
  </si>
  <si>
    <t>0501</t>
  </si>
  <si>
    <t>0502</t>
  </si>
  <si>
    <t>0503</t>
  </si>
  <si>
    <t>0505</t>
  </si>
  <si>
    <t>1004</t>
  </si>
  <si>
    <t>1101</t>
  </si>
  <si>
    <t>0801</t>
  </si>
  <si>
    <t>0804</t>
  </si>
  <si>
    <t>0709</t>
  </si>
  <si>
    <t>1105</t>
  </si>
  <si>
    <t>0707</t>
  </si>
  <si>
    <t>0111</t>
  </si>
  <si>
    <t>1301</t>
  </si>
  <si>
    <t>9999</t>
  </si>
  <si>
    <t>0107</t>
  </si>
  <si>
    <t>0701</t>
  </si>
  <si>
    <t>Наименование</t>
  </si>
  <si>
    <t>Код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</si>
  <si>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</si>
  <si>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</si>
  <si>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</si>
  <si>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</si>
  <si>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</si>
  <si>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</si>
  <si>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</si>
  <si>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</si>
  <si>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</si>
  <si>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</si>
  <si>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</si>
  <si>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</si>
  <si>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</si>
  <si>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</si>
  <si>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</si>
  <si>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</si>
  <si>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</si>
  <si>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</si>
  <si>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</si>
  <si>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</si>
  <si>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</si>
  <si>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</si>
  <si>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</si>
  <si>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</si>
  <si>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</si>
  <si>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</si>
  <si>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</si>
  <si>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</si>
  <si>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</si>
  <si>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</si>
  <si>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0800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</si>
  <si>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</si>
  <si>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</si>
  <si>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</si>
  <si>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</si>
  <si>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</si>
  <si>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</si>
  <si>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</si>
  <si>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</si>
  <si>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</si>
  <si>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</si>
  <si>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</si>
  <si>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</si>
  <si>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</si>
  <si>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Условно утверждаемые расходы</t>
  </si>
  <si>
    <t>9900</t>
  </si>
  <si>
    <t>1000</t>
  </si>
  <si>
    <t>0703</t>
  </si>
  <si>
    <t>Дополнительное образование детей</t>
  </si>
  <si>
    <t>Охрана окружающей среды</t>
  </si>
  <si>
    <t>0600</t>
  </si>
  <si>
    <t>0602</t>
  </si>
  <si>
    <t>Сбор, удаление отходов и очистка сточных вод</t>
  </si>
  <si>
    <t>(рублей)</t>
  </si>
  <si>
    <t>1006</t>
  </si>
  <si>
    <t>Другие вопросы в области социальной политики</t>
  </si>
  <si>
    <t>Гражданская оборона</t>
  </si>
  <si>
    <t>2024 г.</t>
  </si>
  <si>
    <t>Проект бюджета</t>
  </si>
  <si>
    <t>2025 г.</t>
  </si>
  <si>
    <t>Водное хозяйство</t>
  </si>
  <si>
    <t>0406</t>
  </si>
  <si>
    <t>Средства массовой информации</t>
  </si>
  <si>
    <t>Периодическая печать и издательства</t>
  </si>
  <si>
    <t>1200</t>
  </si>
  <si>
    <t>1202</t>
  </si>
  <si>
    <t>Фактическое исполнение 2022 г.</t>
  </si>
  <si>
    <t>Оценка исполнения 2023 г.</t>
  </si>
  <si>
    <t>2026 г.</t>
  </si>
  <si>
    <t>1103</t>
  </si>
  <si>
    <t>Спорт высших достижений</t>
  </si>
  <si>
    <t xml:space="preserve">Сведения о расходах бюджета МО ГО "Воркута"по разделам и подразделам классификации расходов на 2024 год и плановый период 2025 и 2026 годов в сравнении с ожидаемым исполнением за 2023 год и отчётом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</si>
</sst>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(* #,##0.00_);_(* \(#,##0.00\);_(* &quot;-&quot;??_);_(@_)"/>
    <numFmt numFmtId="166" formatCode="_-* #,##0.00&quot;р.&quot;_-;\-* #,##0.00&quot;р.&quot;_-;_-* &quot;-&quot;??&quot;р.&quot;_-;_-@_-"/>
    <numFmt numFmtId="167" formatCode="#,##0.00_ ;\-#,##0.00\ "/>
  </numFmts>
  <fonts count="1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2"/>
      <name val="Times New Roman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164" fontId="3" fillId="0" borderId="0" xfId="1" applyNumberFormat="1" applyFont="1" applyFill="1" applyAlignment="1">
      <alignment horizontal="right"/>
    </xf>
    <xf numFmtId="0" fontId="2" fillId="0" borderId="0" xfId="1" applyFont="1" applyAlignment="1">
      <alignment horizontal="right"/>
    </xf>
    <xf numFmtId="164" fontId="7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Border="1"/>
    <xf numFmtId="164" fontId="6" fillId="0" borderId="2" xfId="1" applyNumberFormat="1" applyFont="1" applyFill="1" applyBorder="1"/>
    <xf numFmtId="49" fontId="4" fillId="0" borderId="3" xfId="1" applyNumberFormat="1" applyFont="1" applyBorder="1" applyAlignment="1">
      <alignment horizontal="center" vertical="top"/>
    </xf>
    <xf numFmtId="164" fontId="3" fillId="0" borderId="0" xfId="1" applyNumberFormat="1"/>
    <xf numFmtId="0" fontId="8" fillId="0" borderId="0" xfId="1" applyFont="1"/>
    <xf numFmtId="0" fontId="4" fillId="0" borderId="5" xfId="1" applyFont="1" applyBorder="1" applyAlignment="1">
      <alignment vertical="justify"/>
    </xf>
    <xf numFmtId="0" fontId="3" fillId="0" borderId="0" xfId="1" applyAlignment="1">
      <alignment horizontal="center"/>
    </xf>
    <xf numFmtId="164" fontId="3" fillId="0" borderId="0" xfId="1" applyNumberFormat="1" applyFill="1"/>
    <xf numFmtId="0" fontId="4" fillId="0" borderId="0" xfId="1" applyFont="1" applyBorder="1" applyAlignment="1">
      <alignment vertical="justify"/>
    </xf>
    <xf numFmtId="0" fontId="4" fillId="0" borderId="2" xfId="1" applyFont="1" applyBorder="1" applyAlignment="1">
      <alignment vertical="justify"/>
    </xf>
    <xf numFmtId="0" fontId="5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Fill="1" applyBorder="1"/>
    <xf numFmtId="0" fontId="5" fillId="0" borderId="1" xfId="1" applyFont="1" applyBorder="1"/>
    <xf numFmtId="0" fontId="8" fillId="0" borderId="1" xfId="1" applyFont="1" applyBorder="1"/>
    <xf numFmtId="0" fontId="5" fillId="0" borderId="2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Fill="1"/>
    <xf numFmtId="164" fontId="8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Fill="1"/>
    <xf numFmtId="0" fontId="6" fillId="0" borderId="7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top"/>
    </xf>
    <xf numFmtId="49" fontId="4" fillId="0" borderId="8" xfId="1" applyNumberFormat="1" applyFont="1" applyBorder="1" applyAlignment="1">
      <alignment horizontal="center" vertical="top"/>
    </xf>
    <xf numFmtId="49" fontId="4" fillId="0" borderId="3" xfId="1" applyNumberFormat="1" applyFont="1" applyFill="1" applyBorder="1" applyAlignment="1">
      <alignment horizontal="center" vertical="top"/>
    </xf>
    <xf numFmtId="49" fontId="5" fillId="0" borderId="3" xfId="1" applyNumberFormat="1" applyFont="1" applyFill="1" applyBorder="1" applyAlignment="1">
      <alignment horizontal="center" vertical="top" wrapText="1"/>
    </xf>
    <xf numFmtId="49" fontId="5" fillId="0" borderId="3" xfId="1" applyNumberFormat="1" applyFont="1" applyFill="1" applyBorder="1" applyAlignment="1">
      <alignment horizontal="center" vertical="top"/>
    </xf>
    <xf numFmtId="0" fontId="5" fillId="0" borderId="2" xfId="1" applyFont="1" applyBorder="1" applyAlignment="1">
      <alignment horizontal="justify"/>
    </xf>
    <xf numFmtId="0" fontId="5" fillId="0" borderId="2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horizontal="justify"/>
    </xf>
    <xf numFmtId="0" fontId="5" fillId="0" borderId="2" xfId="1" applyFont="1" applyBorder="1" applyAlignment="1">
      <alignment horizontal="justify" vertical="justify"/>
    </xf>
    <xf numFmtId="0" fontId="4" fillId="0" borderId="4" xfId="1" applyFont="1" applyBorder="1" applyAlignment="1">
      <alignment horizontal="justify" vertical="justify"/>
    </xf>
    <xf numFmtId="0" fontId="6" fillId="0" borderId="9" xfId="1" applyFont="1" applyBorder="1" applyAlignment="1">
      <alignment horizontal="center"/>
    </xf>
    <xf numFmtId="164" fontId="6" fillId="0" borderId="10" xfId="1" applyNumberFormat="1" applyFont="1" applyFill="1" applyBorder="1"/>
    <xf numFmtId="49" fontId="4" fillId="0" borderId="3" xfId="1" applyNumberFormat="1" applyFont="1" applyFill="1" applyBorder="1" applyAlignment="1">
      <alignment horizontal="center" vertical="top" wrapText="1"/>
    </xf>
    <xf numFmtId="167" fontId="12" fillId="0" borderId="2" xfId="5" applyNumberFormat="1" applyFont="1" applyFill="1" applyBorder="1" applyAlignment="1">
      <alignment horizontal="right" vertical="top"/>
    </xf>
    <xf numFmtId="0" fontId="13" fillId="0" borderId="1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4" fontId="5" fillId="0" borderId="10" xfId="2" applyNumberFormat="1" applyFont="1" applyFill="1" applyBorder="1" applyAlignment="1">
      <alignment horizontal="right" vertical="top"/>
    </xf>
    <xf numFmtId="4" fontId="4" fillId="0" borderId="13" xfId="2" applyNumberFormat="1" applyFont="1" applyFill="1" applyBorder="1" applyAlignment="1">
      <alignment horizontal="right" vertical="top"/>
    </xf>
    <xf numFmtId="4" fontId="4" fillId="0" borderId="10" xfId="2" applyNumberFormat="1" applyFont="1" applyFill="1" applyBorder="1" applyAlignment="1">
      <alignment horizontal="right" vertical="top"/>
    </xf>
    <xf numFmtId="4" fontId="4" fillId="0" borderId="2" xfId="2" applyNumberFormat="1" applyFont="1" applyFill="1" applyBorder="1" applyAlignment="1">
      <alignment horizontal="right" vertical="top"/>
    </xf>
    <xf numFmtId="4" fontId="4" fillId="0" borderId="2" xfId="2" applyNumberFormat="1" applyFont="1" applyFill="1" applyBorder="1" applyAlignment="1">
      <alignment horizontal="right" vertical="top"/>
    </xf>
    <xf numFmtId="4" fontId="5" fillId="0" borderId="2" xfId="2" applyNumberFormat="1" applyFont="1" applyFill="1" applyBorder="1" applyAlignment="1">
      <alignment horizontal="right" vertical="top"/>
    </xf>
    <xf numFmtId="4" fontId="5" fillId="0" borderId="2" xfId="2" applyNumberFormat="1" applyFont="1" applyFill="1" applyBorder="1" applyAlignment="1">
      <alignment horizontal="right" vertical="top" wrapText="1"/>
    </xf>
    <xf numFmtId="4" fontId="4" fillId="0" borderId="4" xfId="2" applyNumberFormat="1" applyFont="1" applyFill="1" applyBorder="1" applyAlignment="1">
      <alignment horizontal="right" vertical="top"/>
    </xf>
    <xf numFmtId="4" fontId="5" fillId="0" borderId="2" xfId="2" applyNumberFormat="1" applyFont="1" applyFill="1" applyBorder="1"/>
    <xf numFmtId="4" fontId="5" fillId="0" borderId="10" xfId="2" applyNumberFormat="1" applyFont="1" applyFill="1" applyBorder="1" applyAlignment="1">
      <alignment horizontal="right" vertical="top" wrapText="1"/>
    </xf>
    <xf numFmtId="49" fontId="10" fillId="0" borderId="14" xfId="4" applyNumberFormat="1" applyFont="1" applyFill="1" applyBorder="1" applyAlignment="1">
      <alignment horizontal="left" vertical="top" wrapText="1"/>
    </xf>
    <xf numFmtId="0" fontId="11" fillId="0" borderId="0" xfId="1" applyFont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" fontId="5" fillId="0" borderId="3" xfId="2" applyNumberFormat="1" applyFont="1" applyFill="1" applyBorder="1"/>
    <xf numFmtId="4" fontId="5" fillId="0" borderId="3" xfId="3" applyNumberFormat="1" applyFont="1" applyFill="1" applyBorder="1" applyAlignment="1">
      <alignment horizontal="right" vertical="top" wrapText="1"/>
    </xf>
    <xf numFmtId="4" fontId="4" fillId="0" borderId="3" xfId="4" applyNumberFormat="1" applyFont="1" applyFill="1" applyBorder="1" applyAlignment="1">
      <alignment horizontal="right" vertical="top" wrapText="1"/>
    </xf>
    <xf numFmtId="167" fontId="10" fillId="0" borderId="2" xfId="5" applyNumberFormat="1" applyFont="1" applyFill="1" applyBorder="1" applyAlignment="1">
      <alignment horizontal="right" vertical="top"/>
    </xf>
    <xf numFmtId="0" fontId="6" fillId="0" borderId="2" xfId="1" applyFont="1" applyFill="1" applyBorder="1" applyAlignment="1">
      <alignment vertical="top"/>
    </xf>
    <xf numFmtId="4" fontId="5" fillId="0" borderId="3" xfId="4" applyNumberFormat="1" applyFont="1" applyFill="1" applyBorder="1" applyAlignment="1">
      <alignment horizontal="right" vertical="top" wrapText="1"/>
    </xf>
    <xf numFmtId="4" fontId="5" fillId="0" borderId="3" xfId="2" applyNumberFormat="1" applyFont="1" applyFill="1" applyBorder="1" applyAlignment="1">
      <alignment horizontal="right" vertical="top" wrapText="1"/>
    </xf>
    <xf numFmtId="4" fontId="4" fillId="0" borderId="3" xfId="2" applyNumberFormat="1" applyFont="1" applyFill="1" applyBorder="1" applyAlignment="1">
      <alignment horizontal="right" vertical="top" wrapText="1"/>
    </xf>
    <xf numFmtId="4" fontId="4" fillId="0" borderId="3" xfId="4" applyNumberFormat="1" applyFont="1" applyFill="1" applyBorder="1" applyAlignment="1">
      <alignment vertical="top"/>
    </xf>
    <xf numFmtId="4" fontId="5" fillId="0" borderId="3" xfId="2" applyNumberFormat="1" applyFont="1" applyFill="1" applyBorder="1" applyAlignment="1">
      <alignment horizontal="right" vertical="top"/>
    </xf>
    <xf numFmtId="49" fontId="4" fillId="0" borderId="8" xfId="1" applyNumberFormat="1" applyFont="1" applyFill="1" applyBorder="1" applyAlignment="1">
      <alignment horizontal="center" vertical="top"/>
    </xf>
    <xf numFmtId="49" fontId="4" fillId="0" borderId="4" xfId="1" applyNumberFormat="1" applyFont="1" applyFill="1" applyBorder="1" applyAlignment="1">
      <alignment horizontal="center" vertical="top"/>
    </xf>
  </cellXfs>
  <cellStyles count="8">
    <cellStyle name="Денежный 2" xfId="6"/>
    <cellStyle name="Обычный" xfId="0" builtinId="0"/>
    <cellStyle name="Обычный 2" xfId="1"/>
    <cellStyle name="Обычный 3" xfId="3"/>
    <cellStyle name="Обычный 4" xfId="5"/>
    <cellStyle name="Обычный 5" xfId="4"/>
    <cellStyle name="Процентный 2" xfId="7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zoomScaleNormal="100" zoomScaleSheetLayoutView="100" workbookViewId="0">
      <selection activeCell="C7" sqref="C7:D53"/>
    </sheetView>
  </sheetViews>
  <sheetFormatPr defaultRowHeight="12.75" x14ac:dyDescent="0.2"/>
  <cols>
    <col min="1" max="1" width="52.5703125" style="1" customWidth="1"/>
    <col min="2" max="2" width="7.85546875" style="13" customWidth="1"/>
    <col min="3" max="3" width="19.5703125" style="13" customWidth="1"/>
    <col min="4" max="4" width="17.85546875" style="13" bestFit="1" customWidth="1"/>
    <col min="5" max="5" width="17.28515625" style="14" bestFit="1" customWidth="1"/>
    <col min="6" max="7" width="17.28515625" style="1" bestFit="1" customWidth="1"/>
    <col min="8" max="8" width="11.85546875" style="1" customWidth="1"/>
    <col min="9" max="257" width="9.140625" style="1"/>
    <col min="258" max="258" width="52.5703125" style="1" customWidth="1"/>
    <col min="259" max="259" width="4.7109375" style="1" customWidth="1"/>
    <col min="260" max="260" width="1.85546875" style="1" customWidth="1"/>
    <col min="261" max="263" width="12.7109375" style="1" customWidth="1"/>
    <col min="264" max="264" width="11.85546875" style="1" customWidth="1"/>
    <col min="265" max="513" width="9.140625" style="1"/>
    <col min="514" max="514" width="52.5703125" style="1" customWidth="1"/>
    <col min="515" max="515" width="4.7109375" style="1" customWidth="1"/>
    <col min="516" max="516" width="1.85546875" style="1" customWidth="1"/>
    <col min="517" max="519" width="12.7109375" style="1" customWidth="1"/>
    <col min="520" max="520" width="11.85546875" style="1" customWidth="1"/>
    <col min="521" max="769" width="9.140625" style="1"/>
    <col min="770" max="770" width="52.5703125" style="1" customWidth="1"/>
    <col min="771" max="771" width="4.7109375" style="1" customWidth="1"/>
    <col min="772" max="772" width="1.85546875" style="1" customWidth="1"/>
    <col min="773" max="775" width="12.7109375" style="1" customWidth="1"/>
    <col min="776" max="776" width="11.85546875" style="1" customWidth="1"/>
    <col min="777" max="1025" width="9.140625" style="1"/>
    <col min="1026" max="1026" width="52.5703125" style="1" customWidth="1"/>
    <col min="1027" max="1027" width="4.7109375" style="1" customWidth="1"/>
    <col min="1028" max="1028" width="1.85546875" style="1" customWidth="1"/>
    <col min="1029" max="1031" width="12.7109375" style="1" customWidth="1"/>
    <col min="1032" max="1032" width="11.85546875" style="1" customWidth="1"/>
    <col min="1033" max="1281" width="9.140625" style="1"/>
    <col min="1282" max="1282" width="52.5703125" style="1" customWidth="1"/>
    <col min="1283" max="1283" width="4.7109375" style="1" customWidth="1"/>
    <col min="1284" max="1284" width="1.85546875" style="1" customWidth="1"/>
    <col min="1285" max="1287" width="12.7109375" style="1" customWidth="1"/>
    <col min="1288" max="1288" width="11.85546875" style="1" customWidth="1"/>
    <col min="1289" max="1537" width="9.140625" style="1"/>
    <col min="1538" max="1538" width="52.5703125" style="1" customWidth="1"/>
    <col min="1539" max="1539" width="4.7109375" style="1" customWidth="1"/>
    <col min="1540" max="1540" width="1.85546875" style="1" customWidth="1"/>
    <col min="1541" max="1543" width="12.7109375" style="1" customWidth="1"/>
    <col min="1544" max="1544" width="11.85546875" style="1" customWidth="1"/>
    <col min="1545" max="1793" width="9.140625" style="1"/>
    <col min="1794" max="1794" width="52.5703125" style="1" customWidth="1"/>
    <col min="1795" max="1795" width="4.7109375" style="1" customWidth="1"/>
    <col min="1796" max="1796" width="1.85546875" style="1" customWidth="1"/>
    <col min="1797" max="1799" width="12.7109375" style="1" customWidth="1"/>
    <col min="1800" max="1800" width="11.85546875" style="1" customWidth="1"/>
    <col min="1801" max="2049" width="9.140625" style="1"/>
    <col min="2050" max="2050" width="52.5703125" style="1" customWidth="1"/>
    <col min="2051" max="2051" width="4.7109375" style="1" customWidth="1"/>
    <col min="2052" max="2052" width="1.85546875" style="1" customWidth="1"/>
    <col min="2053" max="2055" width="12.7109375" style="1" customWidth="1"/>
    <col min="2056" max="2056" width="11.85546875" style="1" customWidth="1"/>
    <col min="2057" max="2305" width="9.140625" style="1"/>
    <col min="2306" max="2306" width="52.5703125" style="1" customWidth="1"/>
    <col min="2307" max="2307" width="4.7109375" style="1" customWidth="1"/>
    <col min="2308" max="2308" width="1.85546875" style="1" customWidth="1"/>
    <col min="2309" max="2311" width="12.7109375" style="1" customWidth="1"/>
    <col min="2312" max="2312" width="11.85546875" style="1" customWidth="1"/>
    <col min="2313" max="2561" width="9.140625" style="1"/>
    <col min="2562" max="2562" width="52.5703125" style="1" customWidth="1"/>
    <col min="2563" max="2563" width="4.7109375" style="1" customWidth="1"/>
    <col min="2564" max="2564" width="1.85546875" style="1" customWidth="1"/>
    <col min="2565" max="2567" width="12.7109375" style="1" customWidth="1"/>
    <col min="2568" max="2568" width="11.85546875" style="1" customWidth="1"/>
    <col min="2569" max="2817" width="9.140625" style="1"/>
    <col min="2818" max="2818" width="52.5703125" style="1" customWidth="1"/>
    <col min="2819" max="2819" width="4.7109375" style="1" customWidth="1"/>
    <col min="2820" max="2820" width="1.85546875" style="1" customWidth="1"/>
    <col min="2821" max="2823" width="12.7109375" style="1" customWidth="1"/>
    <col min="2824" max="2824" width="11.85546875" style="1" customWidth="1"/>
    <col min="2825" max="3073" width="9.140625" style="1"/>
    <col min="3074" max="3074" width="52.5703125" style="1" customWidth="1"/>
    <col min="3075" max="3075" width="4.7109375" style="1" customWidth="1"/>
    <col min="3076" max="3076" width="1.85546875" style="1" customWidth="1"/>
    <col min="3077" max="3079" width="12.7109375" style="1" customWidth="1"/>
    <col min="3080" max="3080" width="11.85546875" style="1" customWidth="1"/>
    <col min="3081" max="3329" width="9.140625" style="1"/>
    <col min="3330" max="3330" width="52.5703125" style="1" customWidth="1"/>
    <col min="3331" max="3331" width="4.7109375" style="1" customWidth="1"/>
    <col min="3332" max="3332" width="1.85546875" style="1" customWidth="1"/>
    <col min="3333" max="3335" width="12.7109375" style="1" customWidth="1"/>
    <col min="3336" max="3336" width="11.85546875" style="1" customWidth="1"/>
    <col min="3337" max="3585" width="9.140625" style="1"/>
    <col min="3586" max="3586" width="52.5703125" style="1" customWidth="1"/>
    <col min="3587" max="3587" width="4.7109375" style="1" customWidth="1"/>
    <col min="3588" max="3588" width="1.85546875" style="1" customWidth="1"/>
    <col min="3589" max="3591" width="12.7109375" style="1" customWidth="1"/>
    <col min="3592" max="3592" width="11.85546875" style="1" customWidth="1"/>
    <col min="3593" max="3841" width="9.140625" style="1"/>
    <col min="3842" max="3842" width="52.5703125" style="1" customWidth="1"/>
    <col min="3843" max="3843" width="4.7109375" style="1" customWidth="1"/>
    <col min="3844" max="3844" width="1.85546875" style="1" customWidth="1"/>
    <col min="3845" max="3847" width="12.7109375" style="1" customWidth="1"/>
    <col min="3848" max="3848" width="11.85546875" style="1" customWidth="1"/>
    <col min="3849" max="4097" width="9.140625" style="1"/>
    <col min="4098" max="4098" width="52.5703125" style="1" customWidth="1"/>
    <col min="4099" max="4099" width="4.7109375" style="1" customWidth="1"/>
    <col min="4100" max="4100" width="1.85546875" style="1" customWidth="1"/>
    <col min="4101" max="4103" width="12.7109375" style="1" customWidth="1"/>
    <col min="4104" max="4104" width="11.85546875" style="1" customWidth="1"/>
    <col min="4105" max="4353" width="9.140625" style="1"/>
    <col min="4354" max="4354" width="52.5703125" style="1" customWidth="1"/>
    <col min="4355" max="4355" width="4.7109375" style="1" customWidth="1"/>
    <col min="4356" max="4356" width="1.85546875" style="1" customWidth="1"/>
    <col min="4357" max="4359" width="12.7109375" style="1" customWidth="1"/>
    <col min="4360" max="4360" width="11.85546875" style="1" customWidth="1"/>
    <col min="4361" max="4609" width="9.140625" style="1"/>
    <col min="4610" max="4610" width="52.5703125" style="1" customWidth="1"/>
    <col min="4611" max="4611" width="4.7109375" style="1" customWidth="1"/>
    <col min="4612" max="4612" width="1.85546875" style="1" customWidth="1"/>
    <col min="4613" max="4615" width="12.7109375" style="1" customWidth="1"/>
    <col min="4616" max="4616" width="11.85546875" style="1" customWidth="1"/>
    <col min="4617" max="4865" width="9.140625" style="1"/>
    <col min="4866" max="4866" width="52.5703125" style="1" customWidth="1"/>
    <col min="4867" max="4867" width="4.7109375" style="1" customWidth="1"/>
    <col min="4868" max="4868" width="1.85546875" style="1" customWidth="1"/>
    <col min="4869" max="4871" width="12.7109375" style="1" customWidth="1"/>
    <col min="4872" max="4872" width="11.85546875" style="1" customWidth="1"/>
    <col min="4873" max="5121" width="9.140625" style="1"/>
    <col min="5122" max="5122" width="52.5703125" style="1" customWidth="1"/>
    <col min="5123" max="5123" width="4.7109375" style="1" customWidth="1"/>
    <col min="5124" max="5124" width="1.85546875" style="1" customWidth="1"/>
    <col min="5125" max="5127" width="12.7109375" style="1" customWidth="1"/>
    <col min="5128" max="5128" width="11.85546875" style="1" customWidth="1"/>
    <col min="5129" max="5377" width="9.140625" style="1"/>
    <col min="5378" max="5378" width="52.5703125" style="1" customWidth="1"/>
    <col min="5379" max="5379" width="4.7109375" style="1" customWidth="1"/>
    <col min="5380" max="5380" width="1.85546875" style="1" customWidth="1"/>
    <col min="5381" max="5383" width="12.7109375" style="1" customWidth="1"/>
    <col min="5384" max="5384" width="11.85546875" style="1" customWidth="1"/>
    <col min="5385" max="5633" width="9.140625" style="1"/>
    <col min="5634" max="5634" width="52.5703125" style="1" customWidth="1"/>
    <col min="5635" max="5635" width="4.7109375" style="1" customWidth="1"/>
    <col min="5636" max="5636" width="1.85546875" style="1" customWidth="1"/>
    <col min="5637" max="5639" width="12.7109375" style="1" customWidth="1"/>
    <col min="5640" max="5640" width="11.85546875" style="1" customWidth="1"/>
    <col min="5641" max="5889" width="9.140625" style="1"/>
    <col min="5890" max="5890" width="52.5703125" style="1" customWidth="1"/>
    <col min="5891" max="5891" width="4.7109375" style="1" customWidth="1"/>
    <col min="5892" max="5892" width="1.85546875" style="1" customWidth="1"/>
    <col min="5893" max="5895" width="12.7109375" style="1" customWidth="1"/>
    <col min="5896" max="5896" width="11.85546875" style="1" customWidth="1"/>
    <col min="5897" max="6145" width="9.140625" style="1"/>
    <col min="6146" max="6146" width="52.5703125" style="1" customWidth="1"/>
    <col min="6147" max="6147" width="4.7109375" style="1" customWidth="1"/>
    <col min="6148" max="6148" width="1.85546875" style="1" customWidth="1"/>
    <col min="6149" max="6151" width="12.7109375" style="1" customWidth="1"/>
    <col min="6152" max="6152" width="11.85546875" style="1" customWidth="1"/>
    <col min="6153" max="6401" width="9.140625" style="1"/>
    <col min="6402" max="6402" width="52.5703125" style="1" customWidth="1"/>
    <col min="6403" max="6403" width="4.7109375" style="1" customWidth="1"/>
    <col min="6404" max="6404" width="1.85546875" style="1" customWidth="1"/>
    <col min="6405" max="6407" width="12.7109375" style="1" customWidth="1"/>
    <col min="6408" max="6408" width="11.85546875" style="1" customWidth="1"/>
    <col min="6409" max="6657" width="9.140625" style="1"/>
    <col min="6658" max="6658" width="52.5703125" style="1" customWidth="1"/>
    <col min="6659" max="6659" width="4.7109375" style="1" customWidth="1"/>
    <col min="6660" max="6660" width="1.85546875" style="1" customWidth="1"/>
    <col min="6661" max="6663" width="12.7109375" style="1" customWidth="1"/>
    <col min="6664" max="6664" width="11.85546875" style="1" customWidth="1"/>
    <col min="6665" max="6913" width="9.140625" style="1"/>
    <col min="6914" max="6914" width="52.5703125" style="1" customWidth="1"/>
    <col min="6915" max="6915" width="4.7109375" style="1" customWidth="1"/>
    <col min="6916" max="6916" width="1.85546875" style="1" customWidth="1"/>
    <col min="6917" max="6919" width="12.7109375" style="1" customWidth="1"/>
    <col min="6920" max="6920" width="11.85546875" style="1" customWidth="1"/>
    <col min="6921" max="7169" width="9.140625" style="1"/>
    <col min="7170" max="7170" width="52.5703125" style="1" customWidth="1"/>
    <col min="7171" max="7171" width="4.7109375" style="1" customWidth="1"/>
    <col min="7172" max="7172" width="1.85546875" style="1" customWidth="1"/>
    <col min="7173" max="7175" width="12.7109375" style="1" customWidth="1"/>
    <col min="7176" max="7176" width="11.85546875" style="1" customWidth="1"/>
    <col min="7177" max="7425" width="9.140625" style="1"/>
    <col min="7426" max="7426" width="52.5703125" style="1" customWidth="1"/>
    <col min="7427" max="7427" width="4.7109375" style="1" customWidth="1"/>
    <col min="7428" max="7428" width="1.85546875" style="1" customWidth="1"/>
    <col min="7429" max="7431" width="12.7109375" style="1" customWidth="1"/>
    <col min="7432" max="7432" width="11.85546875" style="1" customWidth="1"/>
    <col min="7433" max="7681" width="9.140625" style="1"/>
    <col min="7682" max="7682" width="52.5703125" style="1" customWidth="1"/>
    <col min="7683" max="7683" width="4.7109375" style="1" customWidth="1"/>
    <col min="7684" max="7684" width="1.85546875" style="1" customWidth="1"/>
    <col min="7685" max="7687" width="12.7109375" style="1" customWidth="1"/>
    <col min="7688" max="7688" width="11.85546875" style="1" customWidth="1"/>
    <col min="7689" max="7937" width="9.140625" style="1"/>
    <col min="7938" max="7938" width="52.5703125" style="1" customWidth="1"/>
    <col min="7939" max="7939" width="4.7109375" style="1" customWidth="1"/>
    <col min="7940" max="7940" width="1.85546875" style="1" customWidth="1"/>
    <col min="7941" max="7943" width="12.7109375" style="1" customWidth="1"/>
    <col min="7944" max="7944" width="11.85546875" style="1" customWidth="1"/>
    <col min="7945" max="8193" width="9.140625" style="1"/>
    <col min="8194" max="8194" width="52.5703125" style="1" customWidth="1"/>
    <col min="8195" max="8195" width="4.7109375" style="1" customWidth="1"/>
    <col min="8196" max="8196" width="1.85546875" style="1" customWidth="1"/>
    <col min="8197" max="8199" width="12.7109375" style="1" customWidth="1"/>
    <col min="8200" max="8200" width="11.85546875" style="1" customWidth="1"/>
    <col min="8201" max="8449" width="9.140625" style="1"/>
    <col min="8450" max="8450" width="52.5703125" style="1" customWidth="1"/>
    <col min="8451" max="8451" width="4.7109375" style="1" customWidth="1"/>
    <col min="8452" max="8452" width="1.85546875" style="1" customWidth="1"/>
    <col min="8453" max="8455" width="12.7109375" style="1" customWidth="1"/>
    <col min="8456" max="8456" width="11.85546875" style="1" customWidth="1"/>
    <col min="8457" max="8705" width="9.140625" style="1"/>
    <col min="8706" max="8706" width="52.5703125" style="1" customWidth="1"/>
    <col min="8707" max="8707" width="4.7109375" style="1" customWidth="1"/>
    <col min="8708" max="8708" width="1.85546875" style="1" customWidth="1"/>
    <col min="8709" max="8711" width="12.7109375" style="1" customWidth="1"/>
    <col min="8712" max="8712" width="11.85546875" style="1" customWidth="1"/>
    <col min="8713" max="8961" width="9.140625" style="1"/>
    <col min="8962" max="8962" width="52.5703125" style="1" customWidth="1"/>
    <col min="8963" max="8963" width="4.7109375" style="1" customWidth="1"/>
    <col min="8964" max="8964" width="1.85546875" style="1" customWidth="1"/>
    <col min="8965" max="8967" width="12.7109375" style="1" customWidth="1"/>
    <col min="8968" max="8968" width="11.85546875" style="1" customWidth="1"/>
    <col min="8969" max="9217" width="9.140625" style="1"/>
    <col min="9218" max="9218" width="52.5703125" style="1" customWidth="1"/>
    <col min="9219" max="9219" width="4.7109375" style="1" customWidth="1"/>
    <col min="9220" max="9220" width="1.85546875" style="1" customWidth="1"/>
    <col min="9221" max="9223" width="12.7109375" style="1" customWidth="1"/>
    <col min="9224" max="9224" width="11.85546875" style="1" customWidth="1"/>
    <col min="9225" max="9473" width="9.140625" style="1"/>
    <col min="9474" max="9474" width="52.5703125" style="1" customWidth="1"/>
    <col min="9475" max="9475" width="4.7109375" style="1" customWidth="1"/>
    <col min="9476" max="9476" width="1.85546875" style="1" customWidth="1"/>
    <col min="9477" max="9479" width="12.7109375" style="1" customWidth="1"/>
    <col min="9480" max="9480" width="11.85546875" style="1" customWidth="1"/>
    <col min="9481" max="9729" width="9.140625" style="1"/>
    <col min="9730" max="9730" width="52.5703125" style="1" customWidth="1"/>
    <col min="9731" max="9731" width="4.7109375" style="1" customWidth="1"/>
    <col min="9732" max="9732" width="1.85546875" style="1" customWidth="1"/>
    <col min="9733" max="9735" width="12.7109375" style="1" customWidth="1"/>
    <col min="9736" max="9736" width="11.85546875" style="1" customWidth="1"/>
    <col min="9737" max="9985" width="9.140625" style="1"/>
    <col min="9986" max="9986" width="52.5703125" style="1" customWidth="1"/>
    <col min="9987" max="9987" width="4.7109375" style="1" customWidth="1"/>
    <col min="9988" max="9988" width="1.85546875" style="1" customWidth="1"/>
    <col min="9989" max="9991" width="12.7109375" style="1" customWidth="1"/>
    <col min="9992" max="9992" width="11.85546875" style="1" customWidth="1"/>
    <col min="9993" max="10241" width="9.140625" style="1"/>
    <col min="10242" max="10242" width="52.5703125" style="1" customWidth="1"/>
    <col min="10243" max="10243" width="4.7109375" style="1" customWidth="1"/>
    <col min="10244" max="10244" width="1.85546875" style="1" customWidth="1"/>
    <col min="10245" max="10247" width="12.7109375" style="1" customWidth="1"/>
    <col min="10248" max="10248" width="11.85546875" style="1" customWidth="1"/>
    <col min="10249" max="10497" width="9.140625" style="1"/>
    <col min="10498" max="10498" width="52.5703125" style="1" customWidth="1"/>
    <col min="10499" max="10499" width="4.7109375" style="1" customWidth="1"/>
    <col min="10500" max="10500" width="1.85546875" style="1" customWidth="1"/>
    <col min="10501" max="10503" width="12.7109375" style="1" customWidth="1"/>
    <col min="10504" max="10504" width="11.85546875" style="1" customWidth="1"/>
    <col min="10505" max="10753" width="9.140625" style="1"/>
    <col min="10754" max="10754" width="52.5703125" style="1" customWidth="1"/>
    <col min="10755" max="10755" width="4.7109375" style="1" customWidth="1"/>
    <col min="10756" max="10756" width="1.85546875" style="1" customWidth="1"/>
    <col min="10757" max="10759" width="12.7109375" style="1" customWidth="1"/>
    <col min="10760" max="10760" width="11.85546875" style="1" customWidth="1"/>
    <col min="10761" max="11009" width="9.140625" style="1"/>
    <col min="11010" max="11010" width="52.5703125" style="1" customWidth="1"/>
    <col min="11011" max="11011" width="4.7109375" style="1" customWidth="1"/>
    <col min="11012" max="11012" width="1.85546875" style="1" customWidth="1"/>
    <col min="11013" max="11015" width="12.7109375" style="1" customWidth="1"/>
    <col min="11016" max="11016" width="11.85546875" style="1" customWidth="1"/>
    <col min="11017" max="11265" width="9.140625" style="1"/>
    <col min="11266" max="11266" width="52.5703125" style="1" customWidth="1"/>
    <col min="11267" max="11267" width="4.7109375" style="1" customWidth="1"/>
    <col min="11268" max="11268" width="1.85546875" style="1" customWidth="1"/>
    <col min="11269" max="11271" width="12.7109375" style="1" customWidth="1"/>
    <col min="11272" max="11272" width="11.85546875" style="1" customWidth="1"/>
    <col min="11273" max="11521" width="9.140625" style="1"/>
    <col min="11522" max="11522" width="52.5703125" style="1" customWidth="1"/>
    <col min="11523" max="11523" width="4.7109375" style="1" customWidth="1"/>
    <col min="11524" max="11524" width="1.85546875" style="1" customWidth="1"/>
    <col min="11525" max="11527" width="12.7109375" style="1" customWidth="1"/>
    <col min="11528" max="11528" width="11.85546875" style="1" customWidth="1"/>
    <col min="11529" max="11777" width="9.140625" style="1"/>
    <col min="11778" max="11778" width="52.5703125" style="1" customWidth="1"/>
    <col min="11779" max="11779" width="4.7109375" style="1" customWidth="1"/>
    <col min="11780" max="11780" width="1.85546875" style="1" customWidth="1"/>
    <col min="11781" max="11783" width="12.7109375" style="1" customWidth="1"/>
    <col min="11784" max="11784" width="11.85546875" style="1" customWidth="1"/>
    <col min="11785" max="12033" width="9.140625" style="1"/>
    <col min="12034" max="12034" width="52.5703125" style="1" customWidth="1"/>
    <col min="12035" max="12035" width="4.7109375" style="1" customWidth="1"/>
    <col min="12036" max="12036" width="1.85546875" style="1" customWidth="1"/>
    <col min="12037" max="12039" width="12.7109375" style="1" customWidth="1"/>
    <col min="12040" max="12040" width="11.85546875" style="1" customWidth="1"/>
    <col min="12041" max="12289" width="9.140625" style="1"/>
    <col min="12290" max="12290" width="52.5703125" style="1" customWidth="1"/>
    <col min="12291" max="12291" width="4.7109375" style="1" customWidth="1"/>
    <col min="12292" max="12292" width="1.85546875" style="1" customWidth="1"/>
    <col min="12293" max="12295" width="12.7109375" style="1" customWidth="1"/>
    <col min="12296" max="12296" width="11.85546875" style="1" customWidth="1"/>
    <col min="12297" max="12545" width="9.140625" style="1"/>
    <col min="12546" max="12546" width="52.5703125" style="1" customWidth="1"/>
    <col min="12547" max="12547" width="4.7109375" style="1" customWidth="1"/>
    <col min="12548" max="12548" width="1.85546875" style="1" customWidth="1"/>
    <col min="12549" max="12551" width="12.7109375" style="1" customWidth="1"/>
    <col min="12552" max="12552" width="11.85546875" style="1" customWidth="1"/>
    <col min="12553" max="12801" width="9.140625" style="1"/>
    <col min="12802" max="12802" width="52.5703125" style="1" customWidth="1"/>
    <col min="12803" max="12803" width="4.7109375" style="1" customWidth="1"/>
    <col min="12804" max="12804" width="1.85546875" style="1" customWidth="1"/>
    <col min="12805" max="12807" width="12.7109375" style="1" customWidth="1"/>
    <col min="12808" max="12808" width="11.85546875" style="1" customWidth="1"/>
    <col min="12809" max="13057" width="9.140625" style="1"/>
    <col min="13058" max="13058" width="52.5703125" style="1" customWidth="1"/>
    <col min="13059" max="13059" width="4.7109375" style="1" customWidth="1"/>
    <col min="13060" max="13060" width="1.85546875" style="1" customWidth="1"/>
    <col min="13061" max="13063" width="12.7109375" style="1" customWidth="1"/>
    <col min="13064" max="13064" width="11.85546875" style="1" customWidth="1"/>
    <col min="13065" max="13313" width="9.140625" style="1"/>
    <col min="13314" max="13314" width="52.5703125" style="1" customWidth="1"/>
    <col min="13315" max="13315" width="4.7109375" style="1" customWidth="1"/>
    <col min="13316" max="13316" width="1.85546875" style="1" customWidth="1"/>
    <col min="13317" max="13319" width="12.7109375" style="1" customWidth="1"/>
    <col min="13320" max="13320" width="11.85546875" style="1" customWidth="1"/>
    <col min="13321" max="13569" width="9.140625" style="1"/>
    <col min="13570" max="13570" width="52.5703125" style="1" customWidth="1"/>
    <col min="13571" max="13571" width="4.7109375" style="1" customWidth="1"/>
    <col min="13572" max="13572" width="1.85546875" style="1" customWidth="1"/>
    <col min="13573" max="13575" width="12.7109375" style="1" customWidth="1"/>
    <col min="13576" max="13576" width="11.85546875" style="1" customWidth="1"/>
    <col min="13577" max="13825" width="9.140625" style="1"/>
    <col min="13826" max="13826" width="52.5703125" style="1" customWidth="1"/>
    <col min="13827" max="13827" width="4.7109375" style="1" customWidth="1"/>
    <col min="13828" max="13828" width="1.85546875" style="1" customWidth="1"/>
    <col min="13829" max="13831" width="12.7109375" style="1" customWidth="1"/>
    <col min="13832" max="13832" width="11.85546875" style="1" customWidth="1"/>
    <col min="13833" max="14081" width="9.140625" style="1"/>
    <col min="14082" max="14082" width="52.5703125" style="1" customWidth="1"/>
    <col min="14083" max="14083" width="4.7109375" style="1" customWidth="1"/>
    <col min="14084" max="14084" width="1.85546875" style="1" customWidth="1"/>
    <col min="14085" max="14087" width="12.7109375" style="1" customWidth="1"/>
    <col min="14088" max="14088" width="11.85546875" style="1" customWidth="1"/>
    <col min="14089" max="14337" width="9.140625" style="1"/>
    <col min="14338" max="14338" width="52.5703125" style="1" customWidth="1"/>
    <col min="14339" max="14339" width="4.7109375" style="1" customWidth="1"/>
    <col min="14340" max="14340" width="1.85546875" style="1" customWidth="1"/>
    <col min="14341" max="14343" width="12.7109375" style="1" customWidth="1"/>
    <col min="14344" max="14344" width="11.85546875" style="1" customWidth="1"/>
    <col min="14345" max="14593" width="9.140625" style="1"/>
    <col min="14594" max="14594" width="52.5703125" style="1" customWidth="1"/>
    <col min="14595" max="14595" width="4.7109375" style="1" customWidth="1"/>
    <col min="14596" max="14596" width="1.85546875" style="1" customWidth="1"/>
    <col min="14597" max="14599" width="12.7109375" style="1" customWidth="1"/>
    <col min="14600" max="14600" width="11.85546875" style="1" customWidth="1"/>
    <col min="14601" max="14849" width="9.140625" style="1"/>
    <col min="14850" max="14850" width="52.5703125" style="1" customWidth="1"/>
    <col min="14851" max="14851" width="4.7109375" style="1" customWidth="1"/>
    <col min="14852" max="14852" width="1.85546875" style="1" customWidth="1"/>
    <col min="14853" max="14855" width="12.7109375" style="1" customWidth="1"/>
    <col min="14856" max="14856" width="11.85546875" style="1" customWidth="1"/>
    <col min="14857" max="15105" width="9.140625" style="1"/>
    <col min="15106" max="15106" width="52.5703125" style="1" customWidth="1"/>
    <col min="15107" max="15107" width="4.7109375" style="1" customWidth="1"/>
    <col min="15108" max="15108" width="1.85546875" style="1" customWidth="1"/>
    <col min="15109" max="15111" width="12.7109375" style="1" customWidth="1"/>
    <col min="15112" max="15112" width="11.85546875" style="1" customWidth="1"/>
    <col min="15113" max="15361" width="9.140625" style="1"/>
    <col min="15362" max="15362" width="52.5703125" style="1" customWidth="1"/>
    <col min="15363" max="15363" width="4.7109375" style="1" customWidth="1"/>
    <col min="15364" max="15364" width="1.85546875" style="1" customWidth="1"/>
    <col min="15365" max="15367" width="12.7109375" style="1" customWidth="1"/>
    <col min="15368" max="15368" width="11.85546875" style="1" customWidth="1"/>
    <col min="15369" max="15617" width="9.140625" style="1"/>
    <col min="15618" max="15618" width="52.5703125" style="1" customWidth="1"/>
    <col min="15619" max="15619" width="4.7109375" style="1" customWidth="1"/>
    <col min="15620" max="15620" width="1.85546875" style="1" customWidth="1"/>
    <col min="15621" max="15623" width="12.7109375" style="1" customWidth="1"/>
    <col min="15624" max="15624" width="11.85546875" style="1" customWidth="1"/>
    <col min="15625" max="15873" width="9.140625" style="1"/>
    <col min="15874" max="15874" width="52.5703125" style="1" customWidth="1"/>
    <col min="15875" max="15875" width="4.7109375" style="1" customWidth="1"/>
    <col min="15876" max="15876" width="1.85546875" style="1" customWidth="1"/>
    <col min="15877" max="15879" width="12.7109375" style="1" customWidth="1"/>
    <col min="15880" max="15880" width="11.85546875" style="1" customWidth="1"/>
    <col min="15881" max="16129" width="9.140625" style="1"/>
    <col min="16130" max="16130" width="52.5703125" style="1" customWidth="1"/>
    <col min="16131" max="16131" width="4.7109375" style="1" customWidth="1"/>
    <col min="16132" max="16132" width="1.85546875" style="1" customWidth="1"/>
    <col min="16133" max="16135" width="12.7109375" style="1" customWidth="1"/>
    <col min="16136" max="16136" width="11.85546875" style="1" customWidth="1"/>
    <col min="16137" max="16384" width="9.140625" style="1"/>
  </cols>
  <sheetData>
    <row r="1" spans="1:7" ht="47.25" customHeight="1" x14ac:dyDescent="0.2">
      <c r="A1" s="63" t="s">
        <v>101</v>
      </c>
      <c r="B1" s="63"/>
      <c r="C1" s="63"/>
      <c r="D1" s="63"/>
      <c r="E1" s="63"/>
      <c r="F1" s="63"/>
      <c r="G1" s="63"/>
    </row>
    <row r="2" spans="1:7" ht="23.25" customHeight="1" x14ac:dyDescent="0.25">
      <c r="A2" s="2"/>
      <c r="B2" s="3"/>
      <c r="C2" s="3"/>
      <c r="D2" s="3"/>
      <c r="E2" s="4"/>
      <c r="G2" s="5" t="s">
        <v>83</v>
      </c>
    </row>
    <row r="3" spans="1:7" ht="18" customHeight="1" x14ac:dyDescent="0.2">
      <c r="A3" s="67" t="s">
        <v>28</v>
      </c>
      <c r="B3" s="67" t="s">
        <v>29</v>
      </c>
      <c r="C3" s="67" t="s">
        <v>96</v>
      </c>
      <c r="D3" s="67" t="s">
        <v>97</v>
      </c>
      <c r="E3" s="64" t="s">
        <v>88</v>
      </c>
      <c r="F3" s="65"/>
      <c r="G3" s="66"/>
    </row>
    <row r="4" spans="1:7" ht="23.25" customHeight="1" x14ac:dyDescent="0.2">
      <c r="A4" s="67"/>
      <c r="B4" s="67"/>
      <c r="C4" s="67"/>
      <c r="D4" s="67"/>
      <c r="E4" s="6" t="s">
        <v>87</v>
      </c>
      <c r="F4" s="6" t="s">
        <v>89</v>
      </c>
      <c r="G4" s="6" t="s">
        <v>98</v>
      </c>
    </row>
    <row r="5" spans="1:7" s="26" customFormat="1" ht="9" customHeight="1" x14ac:dyDescent="0.2">
      <c r="A5" s="48">
        <v>1</v>
      </c>
      <c r="B5" s="49">
        <v>2</v>
      </c>
      <c r="C5" s="49">
        <v>3</v>
      </c>
      <c r="D5" s="50">
        <v>4</v>
      </c>
      <c r="E5" s="51">
        <v>5</v>
      </c>
      <c r="F5" s="51">
        <v>6</v>
      </c>
      <c r="G5" s="51">
        <v>7</v>
      </c>
    </row>
    <row r="6" spans="1:7" ht="6" customHeight="1" x14ac:dyDescent="0.2">
      <c r="A6" s="7"/>
      <c r="B6" s="29"/>
      <c r="C6" s="29"/>
      <c r="D6" s="44"/>
      <c r="E6" s="45"/>
      <c r="F6" s="8"/>
      <c r="G6" s="8"/>
    </row>
    <row r="7" spans="1:7" ht="15.75" x14ac:dyDescent="0.25">
      <c r="A7" s="36" t="s">
        <v>30</v>
      </c>
      <c r="B7" s="30"/>
      <c r="C7" s="68">
        <f>C8+C16+C18+C23+C28+C30+C36+C39+C44+C50+C52+C48</f>
        <v>5097317595.8400002</v>
      </c>
      <c r="D7" s="60">
        <f>D8+D16+D18+D23+D28+D30+D36+D39+D44+D50+D52+D48</f>
        <v>4932337103.3000011</v>
      </c>
      <c r="E7" s="60">
        <f t="shared" ref="E7:G7" si="0">E8+E16+E18+E23+E28+E30+E36+E39+E44+E50+E52+E48</f>
        <v>4288680536.5500002</v>
      </c>
      <c r="F7" s="60">
        <f t="shared" si="0"/>
        <v>3870297134.1699996</v>
      </c>
      <c r="G7" s="60">
        <f t="shared" si="0"/>
        <v>4000225917.0899997</v>
      </c>
    </row>
    <row r="8" spans="1:7" ht="18" customHeight="1" x14ac:dyDescent="0.2">
      <c r="A8" s="37" t="s">
        <v>31</v>
      </c>
      <c r="B8" s="31" t="s">
        <v>32</v>
      </c>
      <c r="C8" s="69">
        <f>C9+C10+C11+C12+C13+C15</f>
        <v>423239200.85000002</v>
      </c>
      <c r="D8" s="57">
        <f>SUM(D9:D15)</f>
        <v>478274310.48000002</v>
      </c>
      <c r="E8" s="52">
        <f>SUM(E9:E15)</f>
        <v>457030970</v>
      </c>
      <c r="F8" s="57">
        <f t="shared" ref="F8:G8" si="1">SUM(F9:F15)</f>
        <v>361787001</v>
      </c>
      <c r="G8" s="57">
        <f t="shared" si="1"/>
        <v>400852137</v>
      </c>
    </row>
    <row r="9" spans="1:7" s="26" customFormat="1" ht="45.95" customHeight="1" x14ac:dyDescent="0.2">
      <c r="A9" s="38" t="s">
        <v>33</v>
      </c>
      <c r="B9" s="9" t="s">
        <v>1</v>
      </c>
      <c r="C9" s="70">
        <v>9929278.1400000006</v>
      </c>
      <c r="D9" s="71">
        <v>7897518.9000000004</v>
      </c>
      <c r="E9" s="54">
        <v>11863833</v>
      </c>
      <c r="F9" s="56">
        <v>12047256</v>
      </c>
      <c r="G9" s="56">
        <v>11700902</v>
      </c>
    </row>
    <row r="10" spans="1:7" s="26" customFormat="1" ht="63" customHeight="1" x14ac:dyDescent="0.2">
      <c r="A10" s="38" t="s">
        <v>34</v>
      </c>
      <c r="B10" s="9" t="s">
        <v>2</v>
      </c>
      <c r="C10" s="70">
        <v>2998992.58</v>
      </c>
      <c r="D10" s="71">
        <v>3920000</v>
      </c>
      <c r="E10" s="54">
        <v>3870000</v>
      </c>
      <c r="F10" s="56">
        <v>3500000</v>
      </c>
      <c r="G10" s="56">
        <v>3000000</v>
      </c>
    </row>
    <row r="11" spans="1:7" s="26" customFormat="1" ht="67.7" customHeight="1" x14ac:dyDescent="0.2">
      <c r="A11" s="38" t="s">
        <v>35</v>
      </c>
      <c r="B11" s="9" t="s">
        <v>3</v>
      </c>
      <c r="C11" s="70">
        <v>169902904.11000001</v>
      </c>
      <c r="D11" s="71">
        <v>181510395.06999999</v>
      </c>
      <c r="E11" s="54">
        <v>162338709</v>
      </c>
      <c r="F11" s="56">
        <v>141568286</v>
      </c>
      <c r="G11" s="56">
        <v>165527136</v>
      </c>
    </row>
    <row r="12" spans="1:7" s="26" customFormat="1" ht="53.25" customHeight="1" x14ac:dyDescent="0.2">
      <c r="A12" s="38" t="s">
        <v>36</v>
      </c>
      <c r="B12" s="9" t="s">
        <v>0</v>
      </c>
      <c r="C12" s="70">
        <v>46805610.380000003</v>
      </c>
      <c r="D12" s="71">
        <v>56170861</v>
      </c>
      <c r="E12" s="54">
        <v>47453200</v>
      </c>
      <c r="F12" s="56">
        <v>41372400</v>
      </c>
      <c r="G12" s="56">
        <v>42858715</v>
      </c>
    </row>
    <row r="13" spans="1:7" s="26" customFormat="1" ht="15.75" x14ac:dyDescent="0.2">
      <c r="A13" s="38" t="s">
        <v>37</v>
      </c>
      <c r="B13" s="9" t="s">
        <v>26</v>
      </c>
      <c r="C13" s="70">
        <v>4445702.47</v>
      </c>
      <c r="D13" s="71">
        <v>0</v>
      </c>
      <c r="E13" s="54">
        <v>0</v>
      </c>
      <c r="F13" s="56">
        <v>0</v>
      </c>
      <c r="G13" s="56">
        <v>0</v>
      </c>
    </row>
    <row r="14" spans="1:7" s="26" customFormat="1" ht="15.75" x14ac:dyDescent="0.2">
      <c r="A14" s="38" t="s">
        <v>38</v>
      </c>
      <c r="B14" s="9" t="s">
        <v>23</v>
      </c>
      <c r="C14" s="33"/>
      <c r="D14" s="72"/>
      <c r="E14" s="54">
        <v>30000000</v>
      </c>
      <c r="F14" s="56">
        <v>0</v>
      </c>
      <c r="G14" s="56">
        <v>0</v>
      </c>
    </row>
    <row r="15" spans="1:7" s="26" customFormat="1" ht="15.75" x14ac:dyDescent="0.2">
      <c r="A15" s="38" t="s">
        <v>39</v>
      </c>
      <c r="B15" s="9" t="s">
        <v>4</v>
      </c>
      <c r="C15" s="70">
        <v>189156713.16999999</v>
      </c>
      <c r="D15" s="71">
        <v>228775535.50999999</v>
      </c>
      <c r="E15" s="54">
        <v>201505228</v>
      </c>
      <c r="F15" s="56">
        <v>163299059</v>
      </c>
      <c r="G15" s="56">
        <v>177765384</v>
      </c>
    </row>
    <row r="16" spans="1:7" ht="34.5" customHeight="1" x14ac:dyDescent="0.2">
      <c r="A16" s="37" t="s">
        <v>40</v>
      </c>
      <c r="B16" s="31" t="s">
        <v>41</v>
      </c>
      <c r="C16" s="73">
        <f>C17</f>
        <v>30847687.399999999</v>
      </c>
      <c r="D16" s="57">
        <f t="shared" ref="D16:G16" si="2">D17</f>
        <v>35255578</v>
      </c>
      <c r="E16" s="52">
        <f t="shared" si="2"/>
        <v>30639484</v>
      </c>
      <c r="F16" s="57">
        <f t="shared" si="2"/>
        <v>24553517</v>
      </c>
      <c r="G16" s="57">
        <f t="shared" si="2"/>
        <v>24653496</v>
      </c>
    </row>
    <row r="17" spans="1:10" s="26" customFormat="1" ht="15.75" x14ac:dyDescent="0.2">
      <c r="A17" s="39" t="s">
        <v>86</v>
      </c>
      <c r="B17" s="33" t="s">
        <v>5</v>
      </c>
      <c r="C17" s="70">
        <v>30847687.399999999</v>
      </c>
      <c r="D17" s="71">
        <v>35255578</v>
      </c>
      <c r="E17" s="54">
        <v>30639484</v>
      </c>
      <c r="F17" s="56">
        <v>24553517</v>
      </c>
      <c r="G17" s="56">
        <v>24653496</v>
      </c>
    </row>
    <row r="18" spans="1:10" ht="16.5" customHeight="1" x14ac:dyDescent="0.2">
      <c r="A18" s="40" t="s">
        <v>42</v>
      </c>
      <c r="B18" s="34" t="s">
        <v>43</v>
      </c>
      <c r="C18" s="74">
        <f>SUM(C19:C22)</f>
        <v>413004602.79000002</v>
      </c>
      <c r="D18" s="58">
        <f>SUM(D20:D22)</f>
        <v>420081302.68000001</v>
      </c>
      <c r="E18" s="61">
        <f>SUM(E20:E22)</f>
        <v>334659180.79000002</v>
      </c>
      <c r="F18" s="58">
        <f>SUM(F20:F22)</f>
        <v>237769583.72999999</v>
      </c>
      <c r="G18" s="58">
        <f>SUM(G20:G22)</f>
        <v>256890550.65000001</v>
      </c>
    </row>
    <row r="19" spans="1:10" ht="16.5" customHeight="1" x14ac:dyDescent="0.2">
      <c r="A19" s="39" t="s">
        <v>90</v>
      </c>
      <c r="B19" s="46" t="s">
        <v>91</v>
      </c>
      <c r="C19" s="75"/>
      <c r="D19" s="58"/>
      <c r="E19" s="61"/>
      <c r="F19" s="58"/>
      <c r="G19" s="58"/>
    </row>
    <row r="20" spans="1:10" ht="18.75" customHeight="1" x14ac:dyDescent="0.2">
      <c r="A20" s="39" t="s">
        <v>44</v>
      </c>
      <c r="B20" s="33" t="s">
        <v>10</v>
      </c>
      <c r="C20" s="70">
        <v>60377.68</v>
      </c>
      <c r="D20" s="71">
        <v>1450606.78</v>
      </c>
      <c r="E20" s="54">
        <v>1775300</v>
      </c>
      <c r="F20" s="56">
        <v>1273824.3400000001</v>
      </c>
      <c r="G20" s="56">
        <v>1232610.18</v>
      </c>
    </row>
    <row r="21" spans="1:10" ht="18" customHeight="1" x14ac:dyDescent="0.2">
      <c r="A21" s="39" t="s">
        <v>45</v>
      </c>
      <c r="B21" s="33" t="s">
        <v>11</v>
      </c>
      <c r="C21" s="76">
        <v>409918225.11000001</v>
      </c>
      <c r="D21" s="71">
        <v>418179974.11000001</v>
      </c>
      <c r="E21" s="54">
        <v>331783880.79000002</v>
      </c>
      <c r="F21" s="56">
        <v>236495759.38999999</v>
      </c>
      <c r="G21" s="56">
        <v>255657940.47</v>
      </c>
    </row>
    <row r="22" spans="1:10" ht="18" customHeight="1" x14ac:dyDescent="0.2">
      <c r="A22" s="39" t="s">
        <v>46</v>
      </c>
      <c r="B22" s="33" t="s">
        <v>6</v>
      </c>
      <c r="C22" s="70">
        <v>3026000</v>
      </c>
      <c r="D22" s="71">
        <v>450721.79</v>
      </c>
      <c r="E22" s="54">
        <v>1100000</v>
      </c>
      <c r="F22" s="56">
        <v>0</v>
      </c>
      <c r="G22" s="56">
        <v>0</v>
      </c>
    </row>
    <row r="23" spans="1:10" ht="18" customHeight="1" x14ac:dyDescent="0.2">
      <c r="A23" s="40" t="s">
        <v>47</v>
      </c>
      <c r="B23" s="35" t="s">
        <v>48</v>
      </c>
      <c r="C23" s="77">
        <f t="shared" ref="C23" si="3">SUM(C24:C27)</f>
        <v>767385622.7299999</v>
      </c>
      <c r="D23" s="57">
        <f>SUM(D24:D27)</f>
        <v>546622115.28999996</v>
      </c>
      <c r="E23" s="52">
        <f>SUM(E24:E27)</f>
        <v>207511750.75999999</v>
      </c>
      <c r="F23" s="57">
        <f t="shared" ref="F23:G23" si="4">SUM(F24:F27)</f>
        <v>180842979.44</v>
      </c>
      <c r="G23" s="57">
        <f t="shared" si="4"/>
        <v>180916836.44</v>
      </c>
      <c r="H23" s="10"/>
      <c r="I23" s="10"/>
      <c r="J23" s="10"/>
    </row>
    <row r="24" spans="1:10" ht="15.75" x14ac:dyDescent="0.2">
      <c r="A24" s="39" t="s">
        <v>49</v>
      </c>
      <c r="B24" s="33" t="s">
        <v>12</v>
      </c>
      <c r="C24" s="70">
        <v>105820023.28</v>
      </c>
      <c r="D24" s="71">
        <v>55573402.380000003</v>
      </c>
      <c r="E24" s="54">
        <v>10000</v>
      </c>
      <c r="F24" s="56">
        <v>10000</v>
      </c>
      <c r="G24" s="56">
        <v>10000</v>
      </c>
    </row>
    <row r="25" spans="1:10" ht="15.75" x14ac:dyDescent="0.2">
      <c r="A25" s="39" t="s">
        <v>50</v>
      </c>
      <c r="B25" s="33" t="s">
        <v>13</v>
      </c>
      <c r="C25" s="70">
        <v>476682596.13</v>
      </c>
      <c r="D25" s="71">
        <v>269999269.05000001</v>
      </c>
      <c r="E25" s="54">
        <v>0</v>
      </c>
      <c r="F25" s="56">
        <v>0</v>
      </c>
      <c r="G25" s="56">
        <v>0</v>
      </c>
    </row>
    <row r="26" spans="1:10" ht="15.75" x14ac:dyDescent="0.2">
      <c r="A26" s="39" t="s">
        <v>51</v>
      </c>
      <c r="B26" s="33" t="s">
        <v>14</v>
      </c>
      <c r="C26" s="70">
        <v>121149624.64</v>
      </c>
      <c r="D26" s="71">
        <v>145734920.66999999</v>
      </c>
      <c r="E26" s="54">
        <v>131883479.06</v>
      </c>
      <c r="F26" s="56">
        <v>106287850.8</v>
      </c>
      <c r="G26" s="56">
        <v>106287850.8</v>
      </c>
    </row>
    <row r="27" spans="1:10" ht="15.75" customHeight="1" x14ac:dyDescent="0.2">
      <c r="A27" s="39" t="s">
        <v>52</v>
      </c>
      <c r="B27" s="33" t="s">
        <v>15</v>
      </c>
      <c r="C27" s="70">
        <v>63733378.68</v>
      </c>
      <c r="D27" s="71">
        <v>75314523.189999998</v>
      </c>
      <c r="E27" s="54">
        <v>75618271.700000003</v>
      </c>
      <c r="F27" s="56">
        <v>74545128.640000001</v>
      </c>
      <c r="G27" s="56">
        <v>74618985.640000001</v>
      </c>
    </row>
    <row r="28" spans="1:10" ht="15.75" customHeight="1" x14ac:dyDescent="0.2">
      <c r="A28" s="40" t="s">
        <v>79</v>
      </c>
      <c r="B28" s="35" t="s">
        <v>80</v>
      </c>
      <c r="C28" s="77">
        <f t="shared" ref="C28" si="5">C29</f>
        <v>70000</v>
      </c>
      <c r="D28" s="57">
        <f>D29</f>
        <v>9517800</v>
      </c>
      <c r="E28" s="52">
        <f>E29</f>
        <v>26931387</v>
      </c>
      <c r="F28" s="57">
        <f t="shared" ref="F28:G28" si="6">F29</f>
        <v>16713797</v>
      </c>
      <c r="G28" s="57">
        <f t="shared" si="6"/>
        <v>16952566</v>
      </c>
      <c r="H28" s="10"/>
      <c r="I28" s="10"/>
      <c r="J28" s="10"/>
    </row>
    <row r="29" spans="1:10" ht="15.75" customHeight="1" x14ac:dyDescent="0.2">
      <c r="A29" s="39" t="s">
        <v>82</v>
      </c>
      <c r="B29" s="33" t="s">
        <v>81</v>
      </c>
      <c r="C29" s="70">
        <v>70000</v>
      </c>
      <c r="D29" s="71">
        <v>9517800</v>
      </c>
      <c r="E29" s="54">
        <v>26931387</v>
      </c>
      <c r="F29" s="56">
        <v>16713797</v>
      </c>
      <c r="G29" s="56">
        <v>16952566</v>
      </c>
    </row>
    <row r="30" spans="1:10" ht="15.75" customHeight="1" x14ac:dyDescent="0.25">
      <c r="A30" s="41" t="s">
        <v>53</v>
      </c>
      <c r="B30" s="35" t="s">
        <v>54</v>
      </c>
      <c r="C30" s="77">
        <f t="shared" ref="C30:D30" si="7">SUM(C31:C35)</f>
        <v>2815047699.8800001</v>
      </c>
      <c r="D30" s="57">
        <f t="shared" si="7"/>
        <v>2753301849.0000005</v>
      </c>
      <c r="E30" s="52">
        <f>SUM(E31:E35)</f>
        <v>2579436093.1999998</v>
      </c>
      <c r="F30" s="57">
        <f t="shared" ref="F30:G30" si="8">SUM(F31:F35)</f>
        <v>2403816321.0699997</v>
      </c>
      <c r="G30" s="57">
        <f t="shared" si="8"/>
        <v>2426794863.3199997</v>
      </c>
    </row>
    <row r="31" spans="1:10" ht="15.75" x14ac:dyDescent="0.2">
      <c r="A31" s="39" t="s">
        <v>55</v>
      </c>
      <c r="B31" s="33" t="s">
        <v>27</v>
      </c>
      <c r="C31" s="70">
        <v>879485792.07000005</v>
      </c>
      <c r="D31" s="71">
        <v>846974280.21000004</v>
      </c>
      <c r="E31" s="54">
        <v>783658106</v>
      </c>
      <c r="F31" s="56">
        <v>734470533</v>
      </c>
      <c r="G31" s="56">
        <v>734470533</v>
      </c>
    </row>
    <row r="32" spans="1:10" ht="15.75" x14ac:dyDescent="0.2">
      <c r="A32" s="39" t="s">
        <v>56</v>
      </c>
      <c r="B32" s="33" t="s">
        <v>9</v>
      </c>
      <c r="C32" s="70">
        <v>1334940145.8399999</v>
      </c>
      <c r="D32" s="71">
        <v>1279094488.46</v>
      </c>
      <c r="E32" s="54">
        <v>1177538367</v>
      </c>
      <c r="F32" s="56">
        <v>1126277571</v>
      </c>
      <c r="G32" s="56">
        <v>1118986046</v>
      </c>
    </row>
    <row r="33" spans="1:7" ht="15.75" x14ac:dyDescent="0.2">
      <c r="A33" s="39" t="s">
        <v>78</v>
      </c>
      <c r="B33" s="33" t="s">
        <v>77</v>
      </c>
      <c r="C33" s="70">
        <v>283158690.55000001</v>
      </c>
      <c r="D33" s="71">
        <v>278859614.39999998</v>
      </c>
      <c r="E33" s="54">
        <v>274247477.19</v>
      </c>
      <c r="F33" s="56">
        <v>253150605.06</v>
      </c>
      <c r="G33" s="56">
        <v>257930582.31</v>
      </c>
    </row>
    <row r="34" spans="1:7" ht="15.75" x14ac:dyDescent="0.2">
      <c r="A34" s="39" t="s">
        <v>57</v>
      </c>
      <c r="B34" s="33" t="s">
        <v>22</v>
      </c>
      <c r="C34" s="70">
        <v>12820416.460000001</v>
      </c>
      <c r="D34" s="71">
        <v>4501361.13</v>
      </c>
      <c r="E34" s="54">
        <v>5499207</v>
      </c>
      <c r="F34" s="56">
        <v>0</v>
      </c>
      <c r="G34" s="56">
        <v>0</v>
      </c>
    </row>
    <row r="35" spans="1:7" ht="15.75" x14ac:dyDescent="0.2">
      <c r="A35" s="39" t="s">
        <v>58</v>
      </c>
      <c r="B35" s="33" t="s">
        <v>20</v>
      </c>
      <c r="C35" s="70">
        <v>304642654.95999998</v>
      </c>
      <c r="D35" s="71">
        <v>343872104.80000001</v>
      </c>
      <c r="E35" s="54">
        <v>338492936.00999999</v>
      </c>
      <c r="F35" s="56">
        <v>289917612.00999999</v>
      </c>
      <c r="G35" s="56">
        <v>315407702.00999999</v>
      </c>
    </row>
    <row r="36" spans="1:7" ht="18" customHeight="1" x14ac:dyDescent="0.2">
      <c r="A36" s="40" t="s">
        <v>59</v>
      </c>
      <c r="B36" s="35" t="s">
        <v>60</v>
      </c>
      <c r="C36" s="77">
        <f t="shared" ref="C36:D36" si="9">SUM(C37:C38)</f>
        <v>245396473.47</v>
      </c>
      <c r="D36" s="57">
        <f t="shared" si="9"/>
        <v>287084738.15999997</v>
      </c>
      <c r="E36" s="52">
        <f>SUM(E37:E38)</f>
        <v>240758604.80000001</v>
      </c>
      <c r="F36" s="57">
        <f t="shared" ref="F36:G36" si="10">SUM(F37:F38)</f>
        <v>214628376.93000001</v>
      </c>
      <c r="G36" s="57">
        <f t="shared" si="10"/>
        <v>220558099.68000001</v>
      </c>
    </row>
    <row r="37" spans="1:7" ht="15.75" x14ac:dyDescent="0.2">
      <c r="A37" s="39" t="s">
        <v>61</v>
      </c>
      <c r="B37" s="33" t="s">
        <v>18</v>
      </c>
      <c r="C37" s="70">
        <v>170730252.31999999</v>
      </c>
      <c r="D37" s="71">
        <v>198533276.38</v>
      </c>
      <c r="E37" s="54">
        <v>153594529.28</v>
      </c>
      <c r="F37" s="56">
        <v>133506154.94</v>
      </c>
      <c r="G37" s="56">
        <v>139435877.69</v>
      </c>
    </row>
    <row r="38" spans="1:7" ht="31.5" x14ac:dyDescent="0.2">
      <c r="A38" s="38" t="s">
        <v>62</v>
      </c>
      <c r="B38" s="9" t="s">
        <v>19</v>
      </c>
      <c r="C38" s="70">
        <v>74666221.150000006</v>
      </c>
      <c r="D38" s="71">
        <v>88551461.780000001</v>
      </c>
      <c r="E38" s="54">
        <v>87164075.519999996</v>
      </c>
      <c r="F38" s="56">
        <v>81122221.989999995</v>
      </c>
      <c r="G38" s="56">
        <v>81122221.989999995</v>
      </c>
    </row>
    <row r="39" spans="1:7" ht="18" customHeight="1" x14ac:dyDescent="0.2">
      <c r="A39" s="37" t="s">
        <v>63</v>
      </c>
      <c r="B39" s="31" t="s">
        <v>76</v>
      </c>
      <c r="C39" s="77">
        <f t="shared" ref="C39:D39" si="11">SUM(C40:C43)</f>
        <v>75409588.930000007</v>
      </c>
      <c r="D39" s="57">
        <f t="shared" si="11"/>
        <v>82878488.549999997</v>
      </c>
      <c r="E39" s="52">
        <f>SUM(E40:E43)</f>
        <v>76853896</v>
      </c>
      <c r="F39" s="57">
        <f t="shared" ref="F39:G39" si="12">SUM(F40:F43)</f>
        <v>75877951</v>
      </c>
      <c r="G39" s="57">
        <f t="shared" si="12"/>
        <v>54869951</v>
      </c>
    </row>
    <row r="40" spans="1:7" s="26" customFormat="1" ht="15.75" x14ac:dyDescent="0.2">
      <c r="A40" s="38" t="s">
        <v>64</v>
      </c>
      <c r="B40" s="9" t="s">
        <v>7</v>
      </c>
      <c r="C40" s="70">
        <v>19577561.789999999</v>
      </c>
      <c r="D40" s="71">
        <v>20550000</v>
      </c>
      <c r="E40" s="54">
        <v>21100000</v>
      </c>
      <c r="F40" s="56">
        <v>21750000</v>
      </c>
      <c r="G40" s="56">
        <v>0</v>
      </c>
    </row>
    <row r="41" spans="1:7" s="26" customFormat="1" ht="15.75" x14ac:dyDescent="0.2">
      <c r="A41" s="38" t="s">
        <v>65</v>
      </c>
      <c r="B41" s="9" t="s">
        <v>8</v>
      </c>
      <c r="C41" s="70">
        <v>10522222</v>
      </c>
      <c r="D41" s="71">
        <v>13518216</v>
      </c>
      <c r="E41" s="54">
        <v>10920448</v>
      </c>
      <c r="F41" s="56">
        <v>10733128</v>
      </c>
      <c r="G41" s="56">
        <v>10733128</v>
      </c>
    </row>
    <row r="42" spans="1:7" s="26" customFormat="1" ht="15.75" x14ac:dyDescent="0.2">
      <c r="A42" s="38" t="s">
        <v>66</v>
      </c>
      <c r="B42" s="9" t="s">
        <v>16</v>
      </c>
      <c r="C42" s="70">
        <v>20804514.800000001</v>
      </c>
      <c r="D42" s="71">
        <v>20735272.550000001</v>
      </c>
      <c r="E42" s="54">
        <v>17799023</v>
      </c>
      <c r="F42" s="56">
        <v>17799023</v>
      </c>
      <c r="G42" s="56">
        <v>17799023</v>
      </c>
    </row>
    <row r="43" spans="1:7" s="26" customFormat="1" ht="15.75" x14ac:dyDescent="0.2">
      <c r="A43" s="38" t="s">
        <v>85</v>
      </c>
      <c r="B43" s="9" t="s">
        <v>84</v>
      </c>
      <c r="C43" s="70">
        <v>24505290.34</v>
      </c>
      <c r="D43" s="71">
        <v>28075000</v>
      </c>
      <c r="E43" s="54">
        <v>27034425</v>
      </c>
      <c r="F43" s="56">
        <v>25595800</v>
      </c>
      <c r="G43" s="56">
        <v>26337800</v>
      </c>
    </row>
    <row r="44" spans="1:7" s="26" customFormat="1" ht="18" customHeight="1" x14ac:dyDescent="0.2">
      <c r="A44" s="37" t="s">
        <v>67</v>
      </c>
      <c r="B44" s="31" t="s">
        <v>68</v>
      </c>
      <c r="C44" s="77">
        <f t="shared" ref="C44:D44" si="13">SUM(C45:C47)</f>
        <v>306176262.33000004</v>
      </c>
      <c r="D44" s="57">
        <f t="shared" si="13"/>
        <v>310923541.14000005</v>
      </c>
      <c r="E44" s="52">
        <f>SUM(E45:E47)</f>
        <v>271149170</v>
      </c>
      <c r="F44" s="57">
        <f t="shared" ref="F44:G44" si="14">SUM(F45:F47)</f>
        <v>231077607</v>
      </c>
      <c r="G44" s="57">
        <f t="shared" si="14"/>
        <v>241304417</v>
      </c>
    </row>
    <row r="45" spans="1:7" s="26" customFormat="1" ht="15.75" x14ac:dyDescent="0.2">
      <c r="A45" s="38" t="s">
        <v>69</v>
      </c>
      <c r="B45" s="9" t="s">
        <v>17</v>
      </c>
      <c r="C45" s="70">
        <v>295961219.17000002</v>
      </c>
      <c r="D45" s="71">
        <v>229948241.24000001</v>
      </c>
      <c r="E45" s="54">
        <v>74311547.489999995</v>
      </c>
      <c r="F45" s="56">
        <v>57645464.270000003</v>
      </c>
      <c r="G45" s="56">
        <v>62556698.670000002</v>
      </c>
    </row>
    <row r="46" spans="1:7" s="26" customFormat="1" ht="15.75" x14ac:dyDescent="0.2">
      <c r="A46" s="62" t="s">
        <v>100</v>
      </c>
      <c r="B46" s="9" t="s">
        <v>99</v>
      </c>
      <c r="C46" s="70"/>
      <c r="D46" s="71">
        <v>67590798.680000007</v>
      </c>
      <c r="E46" s="54">
        <v>115595711.26000001</v>
      </c>
      <c r="F46" s="56">
        <v>93550378.819999993</v>
      </c>
      <c r="G46" s="56">
        <v>98858223.420000002</v>
      </c>
    </row>
    <row r="47" spans="1:7" s="26" customFormat="1" ht="31.5" x14ac:dyDescent="0.2">
      <c r="A47" s="38" t="s">
        <v>70</v>
      </c>
      <c r="B47" s="9" t="s">
        <v>21</v>
      </c>
      <c r="C47" s="70">
        <v>10215043.16</v>
      </c>
      <c r="D47" s="71">
        <v>13384501.220000001</v>
      </c>
      <c r="E47" s="54">
        <v>81241911.25</v>
      </c>
      <c r="F47" s="56">
        <v>79881763.909999996</v>
      </c>
      <c r="G47" s="56">
        <v>79889494.909999996</v>
      </c>
    </row>
    <row r="48" spans="1:7" s="26" customFormat="1" ht="15.75" x14ac:dyDescent="0.2">
      <c r="A48" s="37" t="s">
        <v>92</v>
      </c>
      <c r="B48" s="31" t="s">
        <v>94</v>
      </c>
      <c r="C48" s="73">
        <f>C49</f>
        <v>553750</v>
      </c>
      <c r="D48" s="47">
        <f>D49</f>
        <v>3173180</v>
      </c>
      <c r="E48" s="47">
        <f t="shared" ref="E48:G48" si="15">E49</f>
        <v>3510000</v>
      </c>
      <c r="F48" s="47">
        <f t="shared" si="15"/>
        <v>250000</v>
      </c>
      <c r="G48" s="47">
        <f t="shared" si="15"/>
        <v>0</v>
      </c>
    </row>
    <row r="49" spans="1:7" s="26" customFormat="1" ht="15.75" x14ac:dyDescent="0.2">
      <c r="A49" s="38" t="s">
        <v>93</v>
      </c>
      <c r="B49" s="9" t="s">
        <v>95</v>
      </c>
      <c r="C49" s="70">
        <v>553750</v>
      </c>
      <c r="D49" s="71">
        <v>3173180</v>
      </c>
      <c r="E49" s="54">
        <v>3510000</v>
      </c>
      <c r="F49" s="56">
        <v>250000</v>
      </c>
      <c r="G49" s="56">
        <v>0</v>
      </c>
    </row>
    <row r="50" spans="1:7" s="26" customFormat="1" ht="31.5" x14ac:dyDescent="0.2">
      <c r="A50" s="37" t="s">
        <v>71</v>
      </c>
      <c r="B50" s="31" t="s">
        <v>72</v>
      </c>
      <c r="C50" s="77">
        <f t="shared" ref="C50:G50" si="16">C51</f>
        <v>20186707.460000001</v>
      </c>
      <c r="D50" s="57">
        <f t="shared" si="16"/>
        <v>5224200</v>
      </c>
      <c r="E50" s="52">
        <f t="shared" si="16"/>
        <v>60200000</v>
      </c>
      <c r="F50" s="57">
        <f t="shared" si="16"/>
        <v>80000000</v>
      </c>
      <c r="G50" s="57">
        <f t="shared" si="16"/>
        <v>83400000</v>
      </c>
    </row>
    <row r="51" spans="1:7" s="26" customFormat="1" ht="31.5" x14ac:dyDescent="0.2">
      <c r="A51" s="38" t="s">
        <v>73</v>
      </c>
      <c r="B51" s="9" t="s">
        <v>24</v>
      </c>
      <c r="C51" s="70">
        <v>20186707.460000001</v>
      </c>
      <c r="D51" s="71">
        <v>5224200</v>
      </c>
      <c r="E51" s="55">
        <v>60200000</v>
      </c>
      <c r="F51" s="55">
        <v>80000000</v>
      </c>
      <c r="G51" s="55">
        <v>83400000</v>
      </c>
    </row>
    <row r="52" spans="1:7" s="11" customFormat="1" ht="15.75" x14ac:dyDescent="0.2">
      <c r="A52" s="42" t="s">
        <v>74</v>
      </c>
      <c r="B52" s="31" t="s">
        <v>75</v>
      </c>
      <c r="C52" s="77">
        <f t="shared" ref="C52:G52" si="17">C53</f>
        <v>0</v>
      </c>
      <c r="D52" s="57">
        <f t="shared" si="17"/>
        <v>0</v>
      </c>
      <c r="E52" s="52">
        <f t="shared" si="17"/>
        <v>0</v>
      </c>
      <c r="F52" s="57">
        <f t="shared" si="17"/>
        <v>42980000</v>
      </c>
      <c r="G52" s="57">
        <f t="shared" si="17"/>
        <v>93033000</v>
      </c>
    </row>
    <row r="53" spans="1:7" s="11" customFormat="1" ht="15.75" x14ac:dyDescent="0.2">
      <c r="A53" s="43" t="s">
        <v>74</v>
      </c>
      <c r="B53" s="32" t="s">
        <v>25</v>
      </c>
      <c r="C53" s="78"/>
      <c r="D53" s="79"/>
      <c r="E53" s="53"/>
      <c r="F53" s="59">
        <v>42980000</v>
      </c>
      <c r="G53" s="59">
        <v>93033000</v>
      </c>
    </row>
    <row r="54" spans="1:7" s="26" customFormat="1" ht="15.75" x14ac:dyDescent="0.2">
      <c r="A54" s="12"/>
      <c r="B54" s="27"/>
      <c r="C54" s="27"/>
      <c r="D54" s="27"/>
      <c r="E54" s="28"/>
    </row>
    <row r="55" spans="1:7" ht="15.75" x14ac:dyDescent="0.2">
      <c r="A55" s="15"/>
    </row>
    <row r="56" spans="1:7" ht="15.75" hidden="1" x14ac:dyDescent="0.2">
      <c r="A56" s="16"/>
    </row>
    <row r="57" spans="1:7" s="11" customFormat="1" ht="15.75" hidden="1" x14ac:dyDescent="0.2">
      <c r="A57" s="17"/>
      <c r="B57" s="18"/>
      <c r="C57" s="18"/>
      <c r="D57" s="18"/>
      <c r="E57" s="19"/>
      <c r="F57" s="19"/>
      <c r="G57" s="19"/>
    </row>
    <row r="58" spans="1:7" s="11" customFormat="1" ht="15.75" hidden="1" x14ac:dyDescent="0.2">
      <c r="A58" s="17"/>
      <c r="B58" s="18"/>
      <c r="C58" s="18"/>
      <c r="D58" s="18"/>
      <c r="E58" s="19"/>
      <c r="F58" s="19"/>
      <c r="G58" s="19"/>
    </row>
    <row r="59" spans="1:7" s="11" customFormat="1" ht="15.75" hidden="1" x14ac:dyDescent="0.2">
      <c r="A59" s="17"/>
      <c r="B59" s="18"/>
      <c r="C59" s="18"/>
      <c r="D59" s="18"/>
      <c r="E59" s="19"/>
      <c r="F59" s="19"/>
      <c r="G59" s="19"/>
    </row>
    <row r="60" spans="1:7" s="11" customFormat="1" ht="15.75" hidden="1" x14ac:dyDescent="0.2">
      <c r="A60" s="17"/>
      <c r="B60" s="18"/>
      <c r="C60" s="18"/>
      <c r="D60" s="18"/>
      <c r="E60" s="19"/>
      <c r="F60" s="19"/>
      <c r="G60" s="19"/>
    </row>
    <row r="61" spans="1:7" s="11" customFormat="1" ht="15.75" hidden="1" x14ac:dyDescent="0.25">
      <c r="A61" s="20"/>
      <c r="B61" s="18"/>
      <c r="C61" s="18"/>
      <c r="D61" s="18"/>
      <c r="E61" s="19"/>
      <c r="F61" s="19"/>
      <c r="G61" s="19"/>
    </row>
    <row r="62" spans="1:7" s="11" customFormat="1" ht="15.75" hidden="1" x14ac:dyDescent="0.2">
      <c r="A62" s="17"/>
      <c r="B62" s="18"/>
      <c r="C62" s="18"/>
      <c r="D62" s="18"/>
      <c r="E62" s="19"/>
      <c r="F62" s="19"/>
      <c r="G62" s="19"/>
    </row>
    <row r="63" spans="1:7" s="11" customFormat="1" ht="15.75" hidden="1" x14ac:dyDescent="0.2">
      <c r="A63" s="17"/>
      <c r="B63" s="18"/>
      <c r="C63" s="18"/>
      <c r="D63" s="18"/>
      <c r="E63" s="19"/>
      <c r="F63" s="19"/>
      <c r="G63" s="19"/>
    </row>
    <row r="64" spans="1:7" s="11" customFormat="1" ht="15.75" hidden="1" x14ac:dyDescent="0.2">
      <c r="A64" s="17"/>
      <c r="B64" s="18"/>
      <c r="C64" s="18"/>
      <c r="D64" s="18"/>
      <c r="E64" s="19"/>
      <c r="F64" s="19"/>
      <c r="G64" s="19"/>
    </row>
    <row r="65" spans="1:7" s="11" customFormat="1" ht="15.75" hidden="1" x14ac:dyDescent="0.2">
      <c r="A65" s="17"/>
      <c r="B65" s="18"/>
      <c r="C65" s="18"/>
      <c r="D65" s="18"/>
      <c r="E65" s="19"/>
      <c r="F65" s="19"/>
      <c r="G65" s="19"/>
    </row>
    <row r="66" spans="1:7" s="11" customFormat="1" ht="15.75" hidden="1" x14ac:dyDescent="0.2">
      <c r="A66" s="17"/>
      <c r="B66" s="18"/>
      <c r="C66" s="18"/>
      <c r="D66" s="18"/>
      <c r="E66" s="19"/>
      <c r="F66" s="19"/>
      <c r="G66" s="19"/>
    </row>
    <row r="67" spans="1:7" s="11" customFormat="1" ht="15.75" hidden="1" x14ac:dyDescent="0.2">
      <c r="A67" s="17"/>
      <c r="B67" s="18"/>
      <c r="C67" s="18"/>
      <c r="D67" s="18"/>
      <c r="E67" s="19"/>
      <c r="F67" s="19"/>
      <c r="G67" s="19"/>
    </row>
    <row r="68" spans="1:7" s="11" customFormat="1" ht="15.75" hidden="1" x14ac:dyDescent="0.2">
      <c r="A68" s="17"/>
      <c r="B68" s="18"/>
      <c r="C68" s="18"/>
      <c r="D68" s="18"/>
      <c r="E68" s="19"/>
      <c r="F68" s="19"/>
      <c r="G68" s="19"/>
    </row>
    <row r="69" spans="1:7" s="11" customFormat="1" ht="15.75" hidden="1" x14ac:dyDescent="0.2">
      <c r="A69" s="17"/>
      <c r="B69" s="18"/>
      <c r="C69" s="18"/>
      <c r="D69" s="18"/>
      <c r="E69" s="19"/>
      <c r="F69" s="19"/>
      <c r="G69" s="19"/>
    </row>
    <row r="70" spans="1:7" s="11" customFormat="1" hidden="1" x14ac:dyDescent="0.2">
      <c r="A70" s="21"/>
      <c r="B70" s="18"/>
      <c r="C70" s="18"/>
      <c r="D70" s="18"/>
      <c r="E70" s="19"/>
      <c r="F70" s="19"/>
      <c r="G70" s="19"/>
    </row>
    <row r="71" spans="1:7" s="11" customFormat="1" ht="15.75" hidden="1" x14ac:dyDescent="0.2">
      <c r="A71" s="22"/>
      <c r="B71" s="23"/>
      <c r="C71" s="23"/>
      <c r="D71" s="23"/>
      <c r="E71" s="24"/>
      <c r="F71" s="24"/>
      <c r="G71" s="24"/>
    </row>
    <row r="72" spans="1:7" s="11" customFormat="1" hidden="1" x14ac:dyDescent="0.2">
      <c r="B72" s="23"/>
      <c r="C72" s="23"/>
      <c r="D72" s="23"/>
      <c r="E72" s="24"/>
      <c r="F72" s="25"/>
      <c r="G72" s="25"/>
    </row>
    <row r="73" spans="1:7" hidden="1" x14ac:dyDescent="0.2"/>
    <row r="74" spans="1:7" hidden="1" x14ac:dyDescent="0.2"/>
    <row r="75" spans="1:7" hidden="1" x14ac:dyDescent="0.2"/>
    <row r="76" spans="1:7" hidden="1" x14ac:dyDescent="0.2"/>
  </sheetData>
  <mergeCells count="6">
    <mergeCell ref="A1:G1"/>
    <mergeCell ref="E3:G3"/>
    <mergeCell ref="D3:D4"/>
    <mergeCell ref="C3:C4"/>
    <mergeCell ref="B3:B4"/>
    <mergeCell ref="A3:A4"/>
  </mergeCells>
  <pageMargins left="0.78740157480314965" right="0.19685039370078741" top="0.59055118110236227" bottom="0.59055118110236227" header="0.51181102362204722" footer="0.51181102362204722"/>
  <pageSetup paperSize="9" scale="64" fitToHeight="0" orientation="portrait" useFirstPageNumber="1" copies="26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Рз,Прз</vt:lpstr>
      <vt:lpstr>'Рз,Прз'!Заголовки_для_печати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Еремеева Людмила Валерьевна</cp:lastModifiedBy>
  <cp:lastPrinted>2021-11-22T11:04:23Z</cp:lastPrinted>
  <dcterms:created xsi:type="dcterms:W3CDTF">2002-03-11T10:22:12Z</dcterms:created>
  <dcterms:modified xsi:type="dcterms:W3CDTF">2023-11-14T06:29:59Z</dcterms:modified>
</cp:coreProperties>
</file>