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700"/>
  </bookViews>
  <sheets>
    <sheet name="Лист1" sheetId="1" r:id="rId1"/>
  </sheets>
  <definedNames>
    <definedName name="_xlnm.Print_Area" localSheetId="0">Лист1!$A$1:$G$35</definedName>
  </definedNames>
  <calcPr calcId="145621"/>
</workbook>
</file>

<file path=xl/calcChain.xml><?xml version="1.0" encoding="utf-8"?>
<calcChain xmlns="http://schemas.openxmlformats.org/spreadsheetml/2006/main">
  <c r="E21" i="1" l="1"/>
  <c r="D21" i="1"/>
  <c r="C21" i="1"/>
  <c r="F14" i="1"/>
  <c r="F17" i="1"/>
  <c r="F16" i="1"/>
  <c r="F15" i="1"/>
  <c r="F13" i="1"/>
  <c r="F12" i="1"/>
  <c r="F11" i="1"/>
  <c r="F10" i="1"/>
  <c r="F9" i="1"/>
  <c r="F8" i="1"/>
  <c r="F7" i="1"/>
  <c r="F6" i="1"/>
  <c r="F5" i="1" l="1"/>
  <c r="F18" i="1"/>
  <c r="F21" i="1" l="1"/>
</calcChain>
</file>

<file path=xl/sharedStrings.xml><?xml version="1.0" encoding="utf-8"?>
<sst xmlns="http://schemas.openxmlformats.org/spreadsheetml/2006/main" count="63" uniqueCount="45">
  <si>
    <t>Основание возникновения задолженности</t>
  </si>
  <si>
    <t>Объем долга на начало года</t>
  </si>
  <si>
    <t>Срок погашения задолженности</t>
  </si>
  <si>
    <t>(рублей)</t>
  </si>
  <si>
    <t>Вид задолженности
(долговой инструмент)</t>
  </si>
  <si>
    <t>Выдано
(основной долг)</t>
  </si>
  <si>
    <t>Погашено
(основной долг)</t>
  </si>
  <si>
    <t>I Кредиты кредитных организаций в валюте Российской Федерации</t>
  </si>
  <si>
    <t>Кредит</t>
  </si>
  <si>
    <t>II Бюджетные кредиты от других бюджетов бюджетной системы Российской Федерации</t>
  </si>
  <si>
    <t xml:space="preserve">III  Муниципальные гарантии </t>
  </si>
  <si>
    <t>Итого:</t>
  </si>
  <si>
    <t>Бюджетный
кредит</t>
  </si>
  <si>
    <t>Соглашение
№ 2
от 27.01.2020 г.</t>
  </si>
  <si>
    <t>Соглашение
№ 1
от 04.05.2017 г.</t>
  </si>
  <si>
    <t>Контракт 85-ВКЛ от 12.10.2020 г.</t>
  </si>
  <si>
    <t>Контракт 86-ВКЛ от 12.10.2020 г.</t>
  </si>
  <si>
    <t>19.04.2023 г.</t>
  </si>
  <si>
    <t>18.10.2022 г.</t>
  </si>
  <si>
    <t>Предельный объём муниципальных заимствований соответствует требованиям пункта 2 статьи 106 БК РФ</t>
  </si>
  <si>
    <t>Плановый предельный объем муниципальных заимствований</t>
  </si>
  <si>
    <t>СВЕДЕНИЯ О ДОЛГОВЫХ ОБЪЯЗАТЕЛЬСТВАХ
МУНИЦИПАЛЬНОГО ОБРАЗОВАНИЯ ГОРОДСКОГО ОКРУГА "ВОРКУТА"</t>
  </si>
  <si>
    <t>СВЕДЕНИЯ О ПРЕДЕЛЬНОМ ОБЪЁМЕ МУНИЦИПАЛЬНОГО ВНУТРЕННЕГО ДОЛГА
МУНИЦИПАЛЬНОГО ОБРАЗОВАНИЯ ГОРОДСКОГО ОКРУГА "ВОРКУТА"</t>
  </si>
  <si>
    <t>-</t>
  </si>
  <si>
    <t>Объём муниципального долга соответствует требованиям пункта 5 статьи 107 БК РФ</t>
  </si>
  <si>
    <t>Контракт 87-ВКЛ от 12.10.2020 г.</t>
  </si>
  <si>
    <t>Контракт 33-ВКЛ от 20.04.2021 г.</t>
  </si>
  <si>
    <t>Контракт 34-ВКЛ от 20.04.2021 г.</t>
  </si>
  <si>
    <t>Контракт 35-ВКЛ от 04.05.2021 г.</t>
  </si>
  <si>
    <t>Контракт 36-ВКЛ от 04.05.2021 г.</t>
  </si>
  <si>
    <t>18.10.2023 г.</t>
  </si>
  <si>
    <t>27.04.2024 г.</t>
  </si>
  <si>
    <t>27.10.2023 г.</t>
  </si>
  <si>
    <t>12.05.2022 г.</t>
  </si>
  <si>
    <t>12.11.2022 г.</t>
  </si>
  <si>
    <t>25.12.2025 г.</t>
  </si>
  <si>
    <t>Контракт 20-ВКЛ от 21.10.2022 г.</t>
  </si>
  <si>
    <t>16.05.2024 г.</t>
  </si>
  <si>
    <t xml:space="preserve">Договор № 07-08-18/4 от 17.02.202 г. </t>
  </si>
  <si>
    <t>15.12.2022 г.</t>
  </si>
  <si>
    <t>Соглашение
№ 4
от 23.09.2022 г.</t>
  </si>
  <si>
    <t>10.09.2027 г.</t>
  </si>
  <si>
    <t>Справочно: верхний предел муниципального долга на 01.01.2023 г.</t>
  </si>
  <si>
    <t>Кассовое исполнение
за 2022 год</t>
  </si>
  <si>
    <t>Объем долга  на 01.01.2023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</si>
</sst>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top"/>
    </xf>
    <xf numFmtId="0" fontId="4" fillId="0" borderId="0" xfId="0" applyFont="1"/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/>
    <xf numFmtId="4" fontId="4" fillId="0" borderId="1" xfId="0" applyNumberFormat="1" applyFont="1" applyBorder="1" applyAlignment="1">
      <alignment vertical="center"/>
    </xf>
    <xf numFmtId="0" fontId="2" fillId="0" borderId="1" xfId="0" applyFont="1" applyBorder="1"/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/>
    <xf numFmtId="0" fontId="2" fillId="0" borderId="0" xfId="0" applyFont="1" applyBorder="1"/>
    <xf numFmtId="0" fontId="4" fillId="0" borderId="0" xfId="0" applyFont="1" applyBorder="1" applyAlignment="1">
      <alignment vertical="center" wrapText="1"/>
    </xf>
    <xf numFmtId="164" fontId="4" fillId="0" borderId="0" xfId="0" applyNumberFormat="1" applyFont="1" applyBorder="1" applyAlignment="1"/>
    <xf numFmtId="4" fontId="5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/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7</xdr:col>
      <xdr:colOff>85724</xdr:colOff>
      <xdr:row>34</xdr:row>
      <xdr:rowOff>142875</xdr:rowOff>
    </xdr:to>
    <xdr:sp macro="" textlink="">
      <xdr:nvSpPr>
        <xdr:cNvPr id="2" name="TextBox 1"/>
        <xdr:cNvSpPr txBox="1"/>
      </xdr:nvSpPr>
      <xdr:spPr>
        <a:xfrm>
          <a:off x="0" y="7239000"/>
          <a:ext cx="7800974" cy="523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200" b="0">
              <a:latin typeface="Times New Roman" panose="02020603050405020304" pitchFamily="18" charset="0"/>
              <a:cs typeface="Times New Roman" panose="02020603050405020304" pitchFamily="18" charset="0"/>
            </a:rPr>
            <a:t>Начальник </a:t>
          </a:r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финансового управления</a:t>
          </a:r>
        </a:p>
        <a:p>
          <a:r>
            <a:rPr lang="ru-RU" sz="1200">
              <a:latin typeface="Times New Roman" panose="02020603050405020304" pitchFamily="18" charset="0"/>
              <a:cs typeface="Times New Roman" panose="02020603050405020304" pitchFamily="18" charset="0"/>
            </a:rPr>
            <a:t>администрации МО ГО "Воркута" -		                        	</a:t>
          </a:r>
          <a:r>
            <a:rPr lang="ru-RU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               Т.В. Кожина</a:t>
          </a:r>
          <a:endParaRPr lang="ru-RU" sz="12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topLeftCell="A13" zoomScaleNormal="100" workbookViewId="0">
      <selection activeCell="D32" sqref="D32"/>
    </sheetView>
  </sheetViews>
  <sheetFormatPr defaultRowHeight="15" x14ac:dyDescent="0.25"/>
  <cols>
    <col min="1" max="1" width="13.7109375" style="1" customWidth="1"/>
    <col min="2" max="2" width="22.5703125" style="1" customWidth="1"/>
    <col min="3" max="4" width="15.28515625" style="1" customWidth="1"/>
    <col min="5" max="5" width="15.140625" style="1" customWidth="1"/>
    <col min="6" max="6" width="15.42578125" style="1" bestFit="1" customWidth="1"/>
    <col min="7" max="7" width="13.42578125" style="1" customWidth="1"/>
    <col min="8" max="16384" width="9.140625" style="1"/>
  </cols>
  <sheetData>
    <row r="1" spans="1:10" ht="33" customHeight="1" x14ac:dyDescent="0.25">
      <c r="A1" s="34" t="s">
        <v>21</v>
      </c>
      <c r="B1" s="35"/>
      <c r="C1" s="35"/>
      <c r="D1" s="35"/>
      <c r="E1" s="35"/>
      <c r="F1" s="35"/>
      <c r="G1" s="35"/>
    </row>
    <row r="2" spans="1:10" x14ac:dyDescent="0.25">
      <c r="G2" s="5" t="s">
        <v>3</v>
      </c>
    </row>
    <row r="3" spans="1:10" ht="56.25" customHeight="1" x14ac:dyDescent="0.25">
      <c r="A3" s="8" t="s">
        <v>4</v>
      </c>
      <c r="B3" s="9" t="s">
        <v>0</v>
      </c>
      <c r="C3" s="9" t="s">
        <v>1</v>
      </c>
      <c r="D3" s="9" t="s">
        <v>5</v>
      </c>
      <c r="E3" s="9" t="s">
        <v>6</v>
      </c>
      <c r="F3" s="9" t="s">
        <v>44</v>
      </c>
      <c r="G3" s="9" t="s">
        <v>2</v>
      </c>
      <c r="H3" s="2"/>
      <c r="I3" s="3"/>
      <c r="J3" s="3"/>
    </row>
    <row r="4" spans="1:10" s="4" customFormat="1" ht="11.25" x14ac:dyDescent="0.2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6"/>
      <c r="I4" s="7"/>
      <c r="J4" s="7"/>
    </row>
    <row r="5" spans="1:10" ht="24" customHeight="1" x14ac:dyDescent="0.25">
      <c r="A5" s="39" t="s">
        <v>7</v>
      </c>
      <c r="B5" s="39"/>
      <c r="C5" s="39"/>
      <c r="D5" s="39"/>
      <c r="E5" s="39"/>
      <c r="F5" s="20">
        <f>F6+F7+F8+F9+F10+F11+F12+F13</f>
        <v>240000000</v>
      </c>
      <c r="G5" s="19"/>
    </row>
    <row r="6" spans="1:10" ht="30" x14ac:dyDescent="0.25">
      <c r="A6" s="18" t="s">
        <v>8</v>
      </c>
      <c r="B6" s="15" t="s">
        <v>15</v>
      </c>
      <c r="C6" s="12">
        <v>80000000</v>
      </c>
      <c r="D6" s="12">
        <v>80000000</v>
      </c>
      <c r="E6" s="12">
        <v>80000000</v>
      </c>
      <c r="F6" s="12">
        <f t="shared" ref="F6:F13" si="0">C6+D6-E6</f>
        <v>80000000</v>
      </c>
      <c r="G6" s="13" t="s">
        <v>17</v>
      </c>
    </row>
    <row r="7" spans="1:10" ht="30" x14ac:dyDescent="0.25">
      <c r="A7" s="18" t="s">
        <v>8</v>
      </c>
      <c r="B7" s="15" t="s">
        <v>16</v>
      </c>
      <c r="C7" s="12">
        <v>90000000</v>
      </c>
      <c r="D7" s="12">
        <v>0</v>
      </c>
      <c r="E7" s="12">
        <v>90000000</v>
      </c>
      <c r="F7" s="12">
        <f t="shared" si="0"/>
        <v>0</v>
      </c>
      <c r="G7" s="13" t="s">
        <v>18</v>
      </c>
    </row>
    <row r="8" spans="1:10" ht="30" x14ac:dyDescent="0.25">
      <c r="A8" s="18" t="s">
        <v>8</v>
      </c>
      <c r="B8" s="15" t="s">
        <v>25</v>
      </c>
      <c r="C8" s="12">
        <v>90000000</v>
      </c>
      <c r="D8" s="12">
        <v>20000000</v>
      </c>
      <c r="E8" s="12">
        <v>90000000</v>
      </c>
      <c r="F8" s="12">
        <f t="shared" si="0"/>
        <v>20000000</v>
      </c>
      <c r="G8" s="13" t="s">
        <v>30</v>
      </c>
    </row>
    <row r="9" spans="1:10" ht="30" x14ac:dyDescent="0.25">
      <c r="A9" s="18" t="s">
        <v>8</v>
      </c>
      <c r="B9" s="15" t="s">
        <v>26</v>
      </c>
      <c r="C9" s="12">
        <v>58000000</v>
      </c>
      <c r="D9" s="12">
        <v>70000000</v>
      </c>
      <c r="E9" s="12">
        <v>58000000</v>
      </c>
      <c r="F9" s="12">
        <f t="shared" si="0"/>
        <v>70000000</v>
      </c>
      <c r="G9" s="13" t="s">
        <v>31</v>
      </c>
    </row>
    <row r="10" spans="1:10" ht="30" x14ac:dyDescent="0.25">
      <c r="A10" s="18" t="s">
        <v>8</v>
      </c>
      <c r="B10" s="15" t="s">
        <v>27</v>
      </c>
      <c r="C10" s="12">
        <v>70000000</v>
      </c>
      <c r="D10" s="12">
        <v>70000000</v>
      </c>
      <c r="E10" s="12">
        <v>70000000</v>
      </c>
      <c r="F10" s="12">
        <f t="shared" si="0"/>
        <v>70000000</v>
      </c>
      <c r="G10" s="13" t="s">
        <v>32</v>
      </c>
    </row>
    <row r="11" spans="1:10" ht="30" x14ac:dyDescent="0.25">
      <c r="A11" s="18" t="s">
        <v>8</v>
      </c>
      <c r="B11" s="15" t="s">
        <v>28</v>
      </c>
      <c r="C11" s="12">
        <v>80000000</v>
      </c>
      <c r="D11" s="12">
        <v>25000000</v>
      </c>
      <c r="E11" s="12">
        <v>105000000</v>
      </c>
      <c r="F11" s="12">
        <f t="shared" si="0"/>
        <v>0</v>
      </c>
      <c r="G11" s="13" t="s">
        <v>34</v>
      </c>
    </row>
    <row r="12" spans="1:10" ht="30" x14ac:dyDescent="0.25">
      <c r="A12" s="18" t="s">
        <v>8</v>
      </c>
      <c r="B12" s="15" t="s">
        <v>29</v>
      </c>
      <c r="C12" s="12">
        <v>80000000</v>
      </c>
      <c r="D12" s="12">
        <v>0</v>
      </c>
      <c r="E12" s="12">
        <v>80000000</v>
      </c>
      <c r="F12" s="12">
        <f t="shared" si="0"/>
        <v>0</v>
      </c>
      <c r="G12" s="14" t="s">
        <v>33</v>
      </c>
    </row>
    <row r="13" spans="1:10" ht="30" x14ac:dyDescent="0.25">
      <c r="A13" s="18" t="s">
        <v>8</v>
      </c>
      <c r="B13" s="15" t="s">
        <v>36</v>
      </c>
      <c r="C13" s="12">
        <v>0</v>
      </c>
      <c r="D13" s="12">
        <v>0</v>
      </c>
      <c r="E13" s="12">
        <v>0</v>
      </c>
      <c r="F13" s="12">
        <f t="shared" si="0"/>
        <v>0</v>
      </c>
      <c r="G13" s="13" t="s">
        <v>37</v>
      </c>
    </row>
    <row r="14" spans="1:10" ht="33" customHeight="1" x14ac:dyDescent="0.25">
      <c r="A14" s="40" t="s">
        <v>9</v>
      </c>
      <c r="B14" s="41"/>
      <c r="C14" s="41"/>
      <c r="D14" s="41"/>
      <c r="E14" s="41"/>
      <c r="F14" s="20">
        <f>F15+F16+F17+F18</f>
        <v>356000000</v>
      </c>
      <c r="G14" s="16"/>
    </row>
    <row r="15" spans="1:10" ht="45" x14ac:dyDescent="0.25">
      <c r="A15" s="15" t="s">
        <v>12</v>
      </c>
      <c r="B15" s="11" t="s">
        <v>14</v>
      </c>
      <c r="C15" s="12">
        <v>20000000</v>
      </c>
      <c r="D15" s="12">
        <v>0</v>
      </c>
      <c r="E15" s="12">
        <v>2000000</v>
      </c>
      <c r="F15" s="12">
        <f>C15+D15-E15</f>
        <v>18000000</v>
      </c>
      <c r="G15" s="14" t="s">
        <v>35</v>
      </c>
    </row>
    <row r="16" spans="1:10" ht="45" x14ac:dyDescent="0.25">
      <c r="A16" s="15" t="s">
        <v>12</v>
      </c>
      <c r="B16" s="11" t="s">
        <v>13</v>
      </c>
      <c r="C16" s="12">
        <v>100000000</v>
      </c>
      <c r="D16" s="12">
        <v>0</v>
      </c>
      <c r="E16" s="12">
        <v>12000000</v>
      </c>
      <c r="F16" s="12">
        <f>C16+D16-E16</f>
        <v>88000000</v>
      </c>
      <c r="G16" s="14" t="s">
        <v>35</v>
      </c>
    </row>
    <row r="17" spans="1:7" ht="30" x14ac:dyDescent="0.25">
      <c r="A17" s="15" t="s">
        <v>12</v>
      </c>
      <c r="B17" s="11" t="s">
        <v>38</v>
      </c>
      <c r="C17" s="12">
        <v>0</v>
      </c>
      <c r="D17" s="12">
        <v>140000000</v>
      </c>
      <c r="E17" s="12">
        <v>140000000</v>
      </c>
      <c r="F17" s="12">
        <f>C17+D17-E17</f>
        <v>0</v>
      </c>
      <c r="G17" s="14" t="s">
        <v>39</v>
      </c>
    </row>
    <row r="18" spans="1:7" ht="45" x14ac:dyDescent="0.25">
      <c r="A18" s="15" t="s">
        <v>12</v>
      </c>
      <c r="B18" s="11" t="s">
        <v>40</v>
      </c>
      <c r="C18" s="12">
        <v>0</v>
      </c>
      <c r="D18" s="12">
        <v>250000000</v>
      </c>
      <c r="E18" s="12">
        <v>0</v>
      </c>
      <c r="F18" s="12">
        <f>C18+D18-E18</f>
        <v>250000000</v>
      </c>
      <c r="G18" s="14" t="s">
        <v>41</v>
      </c>
    </row>
    <row r="19" spans="1:7" x14ac:dyDescent="0.25">
      <c r="A19" s="36" t="s">
        <v>10</v>
      </c>
      <c r="B19" s="37"/>
      <c r="C19" s="37"/>
      <c r="D19" s="37"/>
      <c r="E19" s="37"/>
      <c r="F19" s="37"/>
      <c r="G19" s="38"/>
    </row>
    <row r="20" spans="1:7" x14ac:dyDescent="0.25">
      <c r="A20" s="28" t="s">
        <v>23</v>
      </c>
      <c r="B20" s="29" t="s">
        <v>23</v>
      </c>
      <c r="C20" s="12" t="s">
        <v>23</v>
      </c>
      <c r="D20" s="12" t="s">
        <v>23</v>
      </c>
      <c r="E20" s="12" t="s">
        <v>23</v>
      </c>
      <c r="F20" s="12" t="s">
        <v>23</v>
      </c>
      <c r="G20" s="14" t="s">
        <v>23</v>
      </c>
    </row>
    <row r="21" spans="1:7" s="17" customFormat="1" ht="14.25" x14ac:dyDescent="0.2">
      <c r="A21" s="30" t="s">
        <v>11</v>
      </c>
      <c r="B21" s="30"/>
      <c r="C21" s="31">
        <f>C6+C7+C8+C9+C10+C11+C12+C13+C15+C16+C17+C18</f>
        <v>668000000</v>
      </c>
      <c r="D21" s="31">
        <f t="shared" ref="D21:E21" si="1">D6+D7+D8+D9+D10+D11+D12+D13+D15+D16+D17+D18</f>
        <v>655000000</v>
      </c>
      <c r="E21" s="31">
        <f t="shared" si="1"/>
        <v>727000000</v>
      </c>
      <c r="F21" s="31">
        <f>F5+F14</f>
        <v>596000000</v>
      </c>
      <c r="G21" s="27"/>
    </row>
    <row r="22" spans="1:7" x14ac:dyDescent="0.25">
      <c r="A22" s="42" t="s">
        <v>42</v>
      </c>
      <c r="B22" s="42"/>
      <c r="C22" s="42"/>
      <c r="D22" s="42"/>
      <c r="E22" s="42"/>
      <c r="F22" s="32">
        <v>722000000</v>
      </c>
      <c r="G22" s="21"/>
    </row>
    <row r="23" spans="1:7" x14ac:dyDescent="0.25">
      <c r="A23" s="22"/>
      <c r="B23" s="22"/>
      <c r="C23" s="22"/>
      <c r="D23" s="22"/>
      <c r="E23" s="22"/>
      <c r="F23" s="23"/>
      <c r="G23" s="24"/>
    </row>
    <row r="24" spans="1:7" ht="15.75" x14ac:dyDescent="0.25">
      <c r="A24" s="33" t="s">
        <v>24</v>
      </c>
      <c r="B24" s="22"/>
      <c r="C24" s="22"/>
      <c r="D24" s="22"/>
      <c r="E24" s="22"/>
      <c r="F24" s="23"/>
      <c r="G24" s="24"/>
    </row>
    <row r="25" spans="1:7" x14ac:dyDescent="0.25">
      <c r="A25" s="22"/>
      <c r="B25" s="22"/>
      <c r="C25" s="22"/>
      <c r="D25" s="22"/>
      <c r="E25" s="22"/>
      <c r="F25" s="23"/>
      <c r="G25" s="24"/>
    </row>
    <row r="26" spans="1:7" ht="36" customHeight="1" x14ac:dyDescent="0.25">
      <c r="A26" s="44" t="s">
        <v>22</v>
      </c>
      <c r="B26" s="45"/>
      <c r="C26" s="45"/>
      <c r="D26" s="45"/>
      <c r="E26" s="45"/>
      <c r="F26" s="45"/>
      <c r="G26" s="45"/>
    </row>
    <row r="27" spans="1:7" x14ac:dyDescent="0.25">
      <c r="A27" s="22"/>
      <c r="B27" s="22"/>
      <c r="C27" s="22"/>
      <c r="E27" s="22"/>
      <c r="F27" s="5" t="s">
        <v>3</v>
      </c>
    </row>
    <row r="28" spans="1:7" ht="29.25" customHeight="1" x14ac:dyDescent="0.25">
      <c r="A28" s="25"/>
      <c r="B28" s="50" t="s">
        <v>20</v>
      </c>
      <c r="C28" s="50"/>
      <c r="D28" s="46" t="s">
        <v>43</v>
      </c>
      <c r="E28" s="46"/>
      <c r="F28" s="47"/>
      <c r="G28" s="24"/>
    </row>
    <row r="29" spans="1:7" x14ac:dyDescent="0.25">
      <c r="A29" s="26"/>
      <c r="B29" s="51">
        <v>821831760.30999994</v>
      </c>
      <c r="C29" s="51"/>
      <c r="D29" s="48">
        <v>655000000</v>
      </c>
      <c r="E29" s="48"/>
      <c r="F29" s="49"/>
      <c r="G29" s="24"/>
    </row>
    <row r="30" spans="1:7" x14ac:dyDescent="0.25">
      <c r="A30" s="22"/>
      <c r="B30" s="22"/>
      <c r="C30" s="22"/>
      <c r="D30" s="22"/>
      <c r="E30" s="22"/>
      <c r="F30" s="23"/>
      <c r="G30" s="24"/>
    </row>
    <row r="31" spans="1:7" ht="31.5" customHeight="1" x14ac:dyDescent="0.25">
      <c r="A31" s="43" t="s">
        <v>19</v>
      </c>
      <c r="B31" s="43"/>
      <c r="C31" s="43"/>
      <c r="D31" s="43"/>
      <c r="E31" s="43"/>
      <c r="F31" s="43"/>
      <c r="G31" s="43"/>
    </row>
  </sheetData>
  <mergeCells count="11">
    <mergeCell ref="A31:G31"/>
    <mergeCell ref="A26:G26"/>
    <mergeCell ref="D28:F28"/>
    <mergeCell ref="D29:F29"/>
    <mergeCell ref="B28:C28"/>
    <mergeCell ref="B29:C29"/>
    <mergeCell ref="A1:G1"/>
    <mergeCell ref="A19:G19"/>
    <mergeCell ref="A5:E5"/>
    <mergeCell ref="A14:E14"/>
    <mergeCell ref="A22:E22"/>
  </mergeCells>
  <pageMargins left="0.78740157480314965" right="0.19685039370078741" top="0.59055118110236227" bottom="0.59055118110236227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Чиликова Анна Вениаминовна</cp:lastModifiedBy>
  <cp:lastPrinted>2022-03-31T08:42:47Z</cp:lastPrinted>
  <dcterms:created xsi:type="dcterms:W3CDTF">2017-03-16T09:13:56Z</dcterms:created>
  <dcterms:modified xsi:type="dcterms:W3CDTF">2023-04-03T12:20:32Z</dcterms:modified>
</cp:coreProperties>
</file>