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  <definedName name="_xlnm.Print_Area" localSheetId="0">'Документ'!$A$1:$E$194</definedName>
  </definedNames>
  <calcPr fullCalcOnLoad="1"/>
</workbook>
</file>

<file path=xl/sharedStrings.xml><?xml version="1.0" encoding="utf-8"?>
<sst xmlns="http://schemas.openxmlformats.org/spreadsheetml/2006/main" count="367" uniqueCount="334">
  <si>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</si>
  <si>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</si>
  <si>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</si>
  <si>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</si>
  <si>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</si>
  <si>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</si>
  <si>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</si>
  <si>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</si>
  <si>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</si>
  <si>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</si>
  <si>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</si>
  <si>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</si>
  <si>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</si>
  <si>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</si>
  <si>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</si>
  <si>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</si>
  <si>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</si>
  <si>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</si>
  <si>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</si>
  <si>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</si>
  <si>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</si>
  <si>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</si>
  <si>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</si>
  <si>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</si>
  <si>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</si>
  <si>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</si>
  <si>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</si>
  <si>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</si>
  <si>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</si>
  <si>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</si>
  <si>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18211610129010000140</t>
  </si>
  <si>
    <t>18811610123010041140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</si>
  <si>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</si>
  <si>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</si>
  <si>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</si>
  <si>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</si>
  <si>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87511601203019000140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</si>
  <si>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</si>
  <si>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</si>
  <si>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</si>
  <si>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</si>
  <si>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</si>
  <si>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</si>
  <si>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</si>
  <si>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</si>
  <si>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</si>
  <si>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</si>
  <si>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</si>
  <si>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</si>
  <si>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</si>
  <si>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</si>
  <si>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</si>
  <si>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</si>
  <si>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</si>
  <si>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</si>
  <si>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</si>
  <si>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</si>
  <si>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</si>
  <si>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</si>
  <si>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</si>
  <si>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</si>
  <si>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</si>
  <si>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</si>
  <si>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</si>
  <si>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</si>
  <si>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</si>
  <si>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</si>
  <si>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</si>
  <si>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</si>
  <si>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</si>
  <si>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</si>
  <si>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</si>
  <si>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</si>
  <si>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</si>
  <si>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</si>
  <si>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</si>
  <si>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</si>
  <si>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</si>
  <si>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</si>
  <si>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</si>
  <si>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</si>
  <si>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</si>
  <si>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</si>
  <si>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</si>
  <si>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</si>
  <si>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</si>
  <si>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</si>
  <si>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</si>
  <si>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</si>
  <si>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</si>
  <si>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</si>
  <si>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</si>
  <si>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</si>
  <si>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</si>
  <si>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</si>
  <si>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</si>
  <si>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</si>
  <si>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</si>
  <si>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</si>
  <si>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</si>
  <si>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</si>
  <si>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</si>
  <si>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</si>
  <si>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</si>
  <si>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</si>
  <si>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</si>
  <si>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</si>
  <si>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</si>
  <si>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</si>
  <si>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</si>
  <si>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</si>
  <si>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</si>
  <si>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</si>
  <si>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</si>
  <si>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</si>
  <si>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</si>
  <si>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</si>
  <si>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</si>
  <si>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</si>
  <si>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</si>
  <si>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</si>
  <si>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</si>
  <si>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</si>
  <si>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</si>
  <si>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</si>
  <si>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</si>
  <si>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</si>
  <si>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</si>
  <si>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</si>
  <si>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Сумма (рублей)</t>
  </si>
  <si>
    <t>2022 год</t>
  </si>
  <si>
    <t>2023 год</t>
  </si>
  <si>
    <t>ВСЕГО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</si>
  <si>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</si>
  <si>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</si>
  <si>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</si>
  <si>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</si>
  <si>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</si>
  <si>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</si>
  <si>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</si>
  <si>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</si>
  <si>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</si>
  <si>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</si>
  <si>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</si>
  <si>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</si>
  <si>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</si>
  <si>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</si>
  <si>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</si>
  <si>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</si>
  <si>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</si>
  <si>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</si>
  <si>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</si>
  <si>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</si>
  <si>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</si>
  <si>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</si>
  <si>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</si>
  <si>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</si>
  <si>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</si>
  <si>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</si>
  <si>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</si>
  <si>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</si>
  <si>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</si>
  <si>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</si>
  <si>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</si>
  <si>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</si>
  <si>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</si>
  <si>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</si>
  <si>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</si>
  <si>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</si>
  <si>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</si>
  <si>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</si>
  <si>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</si>
  <si>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</si>
  <si>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</si>
  <si>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</si>
  <si>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</si>
  <si>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</si>
  <si>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</si>
  <si>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</si>
  <si>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</si>
  <si>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</si>
  <si>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</si>
  <si>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</si>
  <si>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</si>
  <si>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</si>
  <si>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</si>
  <si>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</si>
  <si>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</si>
  <si>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</si>
  <si>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</si>
  <si>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</si>
  <si>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</si>
  <si>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</si>
  <si>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</si>
  <si>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</si>
  <si>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</si>
  <si>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</si>
  <si>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</si>
  <si>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</si>
  <si>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</si>
  <si>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</si>
  <si>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</si>
  <si>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</si>
  <si>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</si>
  <si>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</si>
  <si>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97520704050040000150</t>
  </si>
  <si>
    <t>99220219999040000150</t>
  </si>
  <si>
    <t>Прочие дотации бюджетам городских округов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</si>
  <si>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</si>
  <si>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ПРОГНОЗ ДОХОДОВ БЮДЖЕТА МО ГО "ВОРКУТА"
НА 2022 ГОД И ПЛАНОВЫЙ ПЕРИОД 2023 И 2024 ГОДОВ</t>
  </si>
  <si>
    <t>2024 год</t>
  </si>
  <si>
    <t>18210803010011050110</t>
  </si>
  <si>
    <t>18211610123010041140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</si>
  <si>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</si>
  <si>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89011601053010271140</t>
  </si>
  <si>
    <t>89011601063010008140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</si>
  <si>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</si>
  <si>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</si>
  <si>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92311302994040004130</t>
  </si>
  <si>
    <t>Прочие доходы от компенсации затрат бюджетов городских округов (прочие поступления)</t>
  </si>
  <si>
    <t>92811302994040004130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</si>
  <si>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</si>
  <si>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</si>
  <si>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</si>
  <si>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</si>
  <si>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92311105012040000120</t>
  </si>
  <si>
    <t>92311105024040000120</t>
  </si>
  <si>
    <t>92311406012040000430</t>
  </si>
  <si>
    <t>95620225519040000150</t>
  </si>
  <si>
    <t>95620225590040000150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</si>
  <si>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</si>
  <si>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</si>
  <si>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</si>
  <si>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</si>
  <si>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</si>
  <si>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</si>
  <si>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</si>
  <si>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</si>
  <si>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</si>
  <si>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</si>
  <si>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</si>
  <si>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</si>
  <si>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</si>
  <si>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</si>
  <si>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</si>
  <si>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</si>
  <si>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</si>
  <si>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</si>
  <si>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</si>
  <si>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</si>
  <si>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</si>
  <si>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</si>
  <si>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</si>
  <si>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</si>
  <si>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</si>
  <si>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</si>
  <si>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</si>
  <si>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</si>
  <si>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</si>
  <si>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</si>
  <si>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</si>
  <si>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</si>
  <si>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</si>
  <si>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</si>
  <si>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</si>
  <si>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</si>
  <si>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</si>
  <si>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</si>
  <si>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</si>
  <si>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</si>
  <si>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</si>
  <si>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</si>
  <si>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</si>
  <si>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</si>
  <si>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</si>
  <si>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</si>
  <si>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</si>
  <si>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</si>
  <si>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</si>
  <si>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84311601093010003140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</si>
  <si>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</si>
  <si>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84311601143019000140</t>
  </si>
  <si>
    <t>84311601193019000140</t>
  </si>
  <si>
    <t>84311601203019000140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</si>
  <si>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</si>
  <si>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</si>
  <si>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</si>
  <si>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</si>
  <si>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</si>
  <si>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</si>
  <si>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</si>
  <si>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</si>
  <si>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</si>
  <si>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</si>
  <si>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</si>
  <si>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</si>
  <si>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</si>
  <si>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</si>
  <si>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</si>
  <si>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89011601193010020140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</si>
  <si>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</si>
  <si>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</si>
  <si>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</si>
  <si>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</si>
  <si>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</si>
  <si>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</si>
  <si>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</si>
  <si>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</si>
  <si>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</si>
  <si>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</si>
  <si>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905 Контрольно-счетная комиссия муниципального образования городского округа "Воркута"</t>
  </si>
  <si>
    <t>90511302994040004130</t>
  </si>
  <si>
    <t>92311607010040000140</t>
  </si>
  <si>
    <t>95611302994040004130</t>
  </si>
  <si>
    <t>96420704050040000150</t>
  </si>
  <si>
    <t>97511302064040000130</t>
  </si>
  <si>
    <t>97511402042040000440</t>
  </si>
  <si>
    <t>99211302994040004130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</si>
  <si>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</si>
  <si>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</si>
  <si>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92811607090040000140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</si>
  <si>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</si>
  <si>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92820249999040000150</t>
  </si>
  <si>
    <t>Прочие межбюджетные трансферты, передаваемые бюджетам городских округов</t>
  </si>
  <si>
    <t>96311302994040004130</t>
  </si>
  <si>
    <t>96311607090040000140</t>
  </si>
  <si>
    <t>96420249999040000150</t>
  </si>
  <si>
    <t>97511607010040000140</t>
  </si>
  <si>
    <t>95611607010040000140</t>
  </si>
  <si>
    <t>99220215399040000150</t>
  </si>
  <si>
    <t>Дотации бюджетам городских округов на премирование победителей Всероссийского конкурса "Лучшая муниципальная практика"</t>
  </si>
  <si>
    <t>Прочие доходы от компенсации затрат бюджетов городских округов (выполнение работ (услуг) в рамках Федерального закона от 12.01.1996 № 8-ФЗ «О погребении и похоронном деле»)</t>
  </si>
  <si>
    <t>Приложение 4
к решению Совета МО ГО "Воркута"
от   декабря 2022 года № 
"Приложение 5
к решению Совета МО ГО "Воркута"
от 23 декабря 2021 года № 224</t>
  </si>
  <si>
    <t>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</si>
</sst>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20" borderId="1">
      <alignment horizontal="right" shrinkToFit="1"/>
      <protection/>
    </xf>
    <xf numFmtId="4" fontId="33" fillId="20" borderId="2">
      <alignment horizontal="right" shrinkToFit="1"/>
      <protection/>
    </xf>
    <xf numFmtId="49" fontId="34" fillId="21" borderId="3">
      <alignment horizontal="center" vertical="top" shrinkToFit="1"/>
      <protection/>
    </xf>
    <xf numFmtId="0" fontId="34" fillId="21" borderId="4">
      <alignment horizontal="left" vertical="top" wrapText="1"/>
      <protection/>
    </xf>
    <xf numFmtId="4" fontId="34" fillId="21" borderId="4">
      <alignment horizontal="right" vertical="top" shrinkToFit="1"/>
      <protection/>
    </xf>
    <xf numFmtId="4" fontId="34" fillId="21" borderId="5">
      <alignment horizontal="right" vertical="top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4" fillId="21" borderId="4">
      <alignment horizontal="left" vertical="top" wrapText="1"/>
      <protection/>
    </xf>
    <xf numFmtId="0" fontId="36" fillId="0" borderId="4">
      <alignment horizontal="left" vertical="top" wrapText="1"/>
      <protection/>
    </xf>
    <xf numFmtId="4" fontId="36" fillId="0" borderId="5">
      <alignment horizontal="right" vertical="top" shrinkToFi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4" fillId="0" borderId="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1" applyNumberFormat="0" applyAlignment="0" applyProtection="0"/>
    <xf numFmtId="0" fontId="38" fillId="29" borderId="12" applyNumberFormat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0" borderId="17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4" fillId="0" borderId="20" xfId="58" applyNumberFormat="1" applyFont="1" applyFill="1" applyBorder="1" applyAlignment="1" applyProtection="1">
      <alignment horizontal="center" vertical="center" wrapText="1"/>
      <protection/>
    </xf>
    <xf numFmtId="49" fontId="54" fillId="0" borderId="20" xfId="58" applyFont="1" applyFill="1" applyBorder="1" applyAlignment="1">
      <alignment horizontal="center" vertical="center" wrapText="1"/>
      <protection/>
    </xf>
    <xf numFmtId="49" fontId="55" fillId="0" borderId="21" xfId="55" applyNumberFormat="1" applyFont="1" applyFill="1" applyBorder="1" applyProtection="1">
      <alignment horizontal="center" vertical="center" wrapText="1"/>
      <protection/>
    </xf>
    <xf numFmtId="49" fontId="55" fillId="0" borderId="21" xfId="54" applyNumberFormat="1" applyFont="1" applyFill="1" applyBorder="1" applyProtection="1">
      <alignment horizontal="center" vertical="center" wrapText="1"/>
      <protection/>
    </xf>
    <xf numFmtId="49" fontId="55" fillId="0" borderId="21" xfId="56" applyNumberFormat="1" applyFont="1" applyFill="1" applyBorder="1" applyProtection="1">
      <alignment horizontal="center" vertical="center" wrapText="1"/>
      <protection/>
    </xf>
    <xf numFmtId="4" fontId="54" fillId="0" borderId="22" xfId="0" applyNumberFormat="1" applyFont="1" applyFill="1" applyBorder="1" applyAlignment="1">
      <alignment vertical="top" wrapText="1"/>
    </xf>
    <xf numFmtId="0" fontId="56" fillId="0" borderId="22" xfId="0" applyFont="1" applyFill="1" applyBorder="1" applyAlignment="1">
      <alignment horizontal="center" vertical="top" wrapText="1"/>
    </xf>
    <xf numFmtId="4" fontId="56" fillId="0" borderId="22" xfId="0" applyNumberFormat="1" applyFont="1" applyFill="1" applyBorder="1" applyAlignment="1">
      <alignment vertical="top" wrapText="1"/>
    </xf>
    <xf numFmtId="0" fontId="0" fillId="0" borderId="0" xfId="0" applyAlignment="1" applyProtection="1">
      <alignment horizontal="right"/>
      <protection locked="0"/>
    </xf>
    <xf numFmtId="49" fontId="54" fillId="0" borderId="23" xfId="57" applyNumberFormat="1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>
      <alignment vertical="top" wrapText="1"/>
    </xf>
    <xf numFmtId="0" fontId="54" fillId="0" borderId="22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6" fillId="0" borderId="0" xfId="50" applyNumberFormat="1" applyFont="1" applyFill="1" applyProtection="1">
      <alignment horizontal="right" vertical="top" wrapText="1"/>
      <protection/>
    </xf>
    <xf numFmtId="0" fontId="56" fillId="0" borderId="0" xfId="50" applyFont="1" applyFill="1">
      <alignment horizontal="right" vertical="top" wrapText="1"/>
      <protection/>
    </xf>
    <xf numFmtId="49" fontId="54" fillId="0" borderId="23" xfId="58" applyNumberFormat="1" applyFont="1" applyFill="1" applyBorder="1" applyAlignment="1" applyProtection="1">
      <alignment horizontal="center" vertical="center" wrapText="1"/>
      <protection/>
    </xf>
    <xf numFmtId="0" fontId="56" fillId="0" borderId="22" xfId="0" applyFont="1" applyFill="1" applyBorder="1" applyAlignment="1">
      <alignment horizontal="justify" vertical="top" wrapText="1"/>
    </xf>
    <xf numFmtId="0" fontId="54" fillId="0" borderId="22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showGridLines="0" tabSelected="1" view="pageBreakPreview" zoomScaleSheetLayoutView="100" zoomScalePageLayoutView="130" workbookViewId="0" topLeftCell="A182">
      <selection activeCell="J190" sqref="J190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158.25" customHeight="1">
      <c r="A1" s="2"/>
      <c r="B1" s="2"/>
      <c r="C1" s="16" t="s">
        <v>332</v>
      </c>
      <c r="D1" s="16"/>
      <c r="E1" s="16"/>
    </row>
    <row r="2" spans="1:5" ht="15.75">
      <c r="A2" s="3"/>
      <c r="B2" s="3"/>
      <c r="C2" s="17"/>
      <c r="D2" s="17"/>
      <c r="E2" s="17"/>
    </row>
    <row r="3" spans="1:5" ht="40.5" customHeight="1">
      <c r="A3" s="18" t="s">
        <v>209</v>
      </c>
      <c r="B3" s="19"/>
      <c r="C3" s="19"/>
      <c r="D3" s="19"/>
      <c r="E3" s="19"/>
    </row>
    <row r="4" spans="1:5" ht="15" customHeight="1">
      <c r="A4" s="20"/>
      <c r="B4" s="21"/>
      <c r="C4" s="21"/>
      <c r="D4" s="21"/>
      <c r="E4" s="21"/>
    </row>
    <row r="5" spans="1:5" ht="15" customHeight="1">
      <c r="A5" s="13" t="s">
        <v>117</v>
      </c>
      <c r="B5" s="13"/>
      <c r="C5" s="22" t="s">
        <v>129</v>
      </c>
      <c r="D5" s="22"/>
      <c r="E5" s="22"/>
    </row>
    <row r="6" spans="1:5" ht="15.75">
      <c r="A6" s="13"/>
      <c r="B6" s="13"/>
      <c r="C6" s="4" t="s">
        <v>130</v>
      </c>
      <c r="D6" s="5" t="s">
        <v>131</v>
      </c>
      <c r="E6" s="5" t="s">
        <v>210</v>
      </c>
    </row>
    <row r="7" spans="1:5" ht="15">
      <c r="A7" s="6" t="s">
        <v>0</v>
      </c>
      <c r="B7" s="7" t="s">
        <v>1</v>
      </c>
      <c r="C7" s="7" t="s">
        <v>2</v>
      </c>
      <c r="D7" s="7" t="s">
        <v>3</v>
      </c>
      <c r="E7" s="8" t="s">
        <v>4</v>
      </c>
    </row>
    <row r="8" spans="1:5" ht="15.75">
      <c r="A8" s="15" t="s">
        <v>132</v>
      </c>
      <c r="B8" s="15"/>
      <c r="C8" s="9">
        <f>C9+C13+C18+C57+C59+C64+C70+C72+C118+C120+C135+C151+C154+C160+C167+C171+C186</f>
        <v>5111997853</v>
      </c>
      <c r="D8" s="9">
        <f>D9+D13+D18+D57+D59+D64+D70+D72+D118+D120+D135+D151+D154+D160+D167+D171+D186</f>
        <v>3816291198.7</v>
      </c>
      <c r="E8" s="9">
        <f>E9+E13+E18+E57+E59+E64+E70+E72+E118+E120+E135+E151+E154+E160+E167+E171+E186</f>
        <v>3840487180</v>
      </c>
    </row>
    <row r="9" spans="1:5" ht="15.75" customHeight="1">
      <c r="A9" s="14" t="s">
        <v>139</v>
      </c>
      <c r="B9" s="14"/>
      <c r="C9" s="9">
        <f>C10+C11+C12</f>
        <v>14500000</v>
      </c>
      <c r="D9" s="9">
        <f>D10+D11+D12</f>
        <v>25518300.08</v>
      </c>
      <c r="E9" s="9">
        <f>E10+E11+E12</f>
        <v>26539100</v>
      </c>
    </row>
    <row r="10" spans="1:5" ht="85.5" customHeight="1">
      <c r="A10" s="10" t="s">
        <v>5</v>
      </c>
      <c r="B10" s="23" t="s">
        <v>6</v>
      </c>
      <c r="C10" s="11">
        <v>13200000</v>
      </c>
      <c r="D10" s="11">
        <v>8278100.08</v>
      </c>
      <c r="E10" s="11">
        <v>8609300</v>
      </c>
    </row>
    <row r="11" spans="1:5" ht="66.75" customHeight="1">
      <c r="A11" s="10" t="s">
        <v>7</v>
      </c>
      <c r="B11" s="23" t="s">
        <v>8</v>
      </c>
      <c r="C11" s="11">
        <v>-1600000</v>
      </c>
      <c r="D11" s="11">
        <v>14994100</v>
      </c>
      <c r="E11" s="11">
        <v>15593900</v>
      </c>
    </row>
    <row r="12" spans="1:5" ht="67.5" customHeight="1">
      <c r="A12" s="10" t="s">
        <v>9</v>
      </c>
      <c r="B12" s="23" t="s">
        <v>10</v>
      </c>
      <c r="C12" s="11">
        <v>2900000</v>
      </c>
      <c r="D12" s="11">
        <v>2246100</v>
      </c>
      <c r="E12" s="11">
        <v>2335900</v>
      </c>
    </row>
    <row r="13" spans="1:5" ht="15.75" customHeight="1">
      <c r="A13" s="14" t="s">
        <v>170</v>
      </c>
      <c r="B13" s="14"/>
      <c r="C13" s="9">
        <f>C14+C15+C16+C17</f>
        <v>13936600</v>
      </c>
      <c r="D13" s="9">
        <f>D14+D15+D16+D17</f>
        <v>13462540</v>
      </c>
      <c r="E13" s="9">
        <f>E14+E15+E16+E17</f>
        <v>13462540</v>
      </c>
    </row>
    <row r="14" spans="1:5" ht="144.75" customHeight="1">
      <c r="A14" s="10" t="s">
        <v>11</v>
      </c>
      <c r="B14" s="23" t="s">
        <v>140</v>
      </c>
      <c r="C14" s="11">
        <v>6896600</v>
      </c>
      <c r="D14" s="11">
        <v>6232920</v>
      </c>
      <c r="E14" s="11">
        <v>6232920</v>
      </c>
    </row>
    <row r="15" spans="1:5" ht="159.75" customHeight="1">
      <c r="A15" s="10" t="s">
        <v>12</v>
      </c>
      <c r="B15" s="23" t="s">
        <v>141</v>
      </c>
      <c r="C15" s="11">
        <v>40000</v>
      </c>
      <c r="D15" s="11">
        <v>34810</v>
      </c>
      <c r="E15" s="11">
        <v>34810</v>
      </c>
    </row>
    <row r="16" spans="1:5" ht="145.5" customHeight="1">
      <c r="A16" s="10" t="s">
        <v>13</v>
      </c>
      <c r="B16" s="23" t="s">
        <v>142</v>
      </c>
      <c r="C16" s="11">
        <v>7800000</v>
      </c>
      <c r="D16" s="11">
        <v>8151710</v>
      </c>
      <c r="E16" s="11">
        <v>8151710</v>
      </c>
    </row>
    <row r="17" spans="1:5" ht="141.75" customHeight="1">
      <c r="A17" s="10" t="s">
        <v>14</v>
      </c>
      <c r="B17" s="23" t="s">
        <v>143</v>
      </c>
      <c r="C17" s="11">
        <v>-800000</v>
      </c>
      <c r="D17" s="11">
        <v>-956900</v>
      </c>
      <c r="E17" s="11">
        <v>-956900</v>
      </c>
    </row>
    <row r="18" spans="1:5" ht="23.25" customHeight="1">
      <c r="A18" s="14" t="s">
        <v>118</v>
      </c>
      <c r="B18" s="14"/>
      <c r="C18" s="9">
        <f>SUM(C19:C56)</f>
        <v>882415000</v>
      </c>
      <c r="D18" s="9">
        <f>SUM(D19:D56)</f>
        <v>830715000</v>
      </c>
      <c r="E18" s="9">
        <f>SUM(E19:E56)</f>
        <v>844822000</v>
      </c>
    </row>
    <row r="19" spans="1:5" ht="145.5" customHeight="1">
      <c r="A19" s="10" t="s">
        <v>15</v>
      </c>
      <c r="B19" s="23" t="s">
        <v>172</v>
      </c>
      <c r="C19" s="11">
        <v>714022000</v>
      </c>
      <c r="D19" s="11">
        <v>652569000</v>
      </c>
      <c r="E19" s="11">
        <v>655170000</v>
      </c>
    </row>
    <row r="20" spans="1:5" ht="111" customHeight="1">
      <c r="A20" s="10" t="s">
        <v>232</v>
      </c>
      <c r="B20" s="23" t="s">
        <v>233</v>
      </c>
      <c r="C20" s="11">
        <v>3000000</v>
      </c>
      <c r="D20" s="11">
        <v>0</v>
      </c>
      <c r="E20" s="11">
        <v>0</v>
      </c>
    </row>
    <row r="21" spans="1:5" ht="127.5" customHeight="1">
      <c r="A21" s="10" t="s">
        <v>234</v>
      </c>
      <c r="B21" s="23" t="s">
        <v>235</v>
      </c>
      <c r="C21" s="11">
        <v>300000</v>
      </c>
      <c r="D21" s="11">
        <v>0</v>
      </c>
      <c r="E21" s="11">
        <v>0</v>
      </c>
    </row>
    <row r="22" spans="1:5" ht="177" customHeight="1">
      <c r="A22" s="23" t="s">
        <v>16</v>
      </c>
      <c r="B22" s="23" t="s">
        <v>144</v>
      </c>
      <c r="C22" s="11">
        <v>601000</v>
      </c>
      <c r="D22" s="11">
        <v>537000</v>
      </c>
      <c r="E22" s="11">
        <v>553000</v>
      </c>
    </row>
    <row r="23" spans="1:5" ht="158.25" customHeight="1">
      <c r="A23" s="23" t="s">
        <v>236</v>
      </c>
      <c r="B23" s="23" t="s">
        <v>237</v>
      </c>
      <c r="C23" s="11">
        <v>8000</v>
      </c>
      <c r="D23" s="11">
        <v>0</v>
      </c>
      <c r="E23" s="11">
        <v>0</v>
      </c>
    </row>
    <row r="24" spans="1:5" ht="176.25" customHeight="1" hidden="1">
      <c r="A24" s="23" t="s">
        <v>238</v>
      </c>
      <c r="B24" s="23" t="s">
        <v>239</v>
      </c>
      <c r="C24" s="11">
        <v>0</v>
      </c>
      <c r="D24" s="11">
        <v>0</v>
      </c>
      <c r="E24" s="11">
        <v>0</v>
      </c>
    </row>
    <row r="25" spans="1:5" ht="96" customHeight="1">
      <c r="A25" s="23" t="s">
        <v>17</v>
      </c>
      <c r="B25" s="23" t="s">
        <v>145</v>
      </c>
      <c r="C25" s="11">
        <v>2128000</v>
      </c>
      <c r="D25" s="11">
        <v>1318000</v>
      </c>
      <c r="E25" s="11">
        <v>1330000</v>
      </c>
    </row>
    <row r="26" spans="1:5" ht="65.25" customHeight="1">
      <c r="A26" s="23" t="s">
        <v>240</v>
      </c>
      <c r="B26" s="23" t="s">
        <v>241</v>
      </c>
      <c r="C26" s="11">
        <v>50000</v>
      </c>
      <c r="D26" s="11">
        <v>0</v>
      </c>
      <c r="E26" s="11">
        <v>0</v>
      </c>
    </row>
    <row r="27" spans="1:5" ht="97.5" customHeight="1">
      <c r="A27" s="23" t="s">
        <v>242</v>
      </c>
      <c r="B27" s="23" t="s">
        <v>243</v>
      </c>
      <c r="C27" s="11">
        <v>8000</v>
      </c>
      <c r="D27" s="11">
        <v>0</v>
      </c>
      <c r="E27" s="11">
        <v>0</v>
      </c>
    </row>
    <row r="28" spans="1:5" ht="160.5" customHeight="1">
      <c r="A28" s="23" t="s">
        <v>18</v>
      </c>
      <c r="B28" s="23" t="s">
        <v>173</v>
      </c>
      <c r="C28" s="11">
        <v>911000</v>
      </c>
      <c r="D28" s="11">
        <v>2001000</v>
      </c>
      <c r="E28" s="11">
        <v>2022000</v>
      </c>
    </row>
    <row r="29" spans="1:5" ht="158.25" customHeight="1">
      <c r="A29" s="23" t="s">
        <v>244</v>
      </c>
      <c r="B29" s="23" t="s">
        <v>245</v>
      </c>
      <c r="C29" s="11">
        <v>4775000</v>
      </c>
      <c r="D29" s="11">
        <v>3290000</v>
      </c>
      <c r="E29" s="11">
        <v>3326000</v>
      </c>
    </row>
    <row r="30" spans="1:5" ht="80.25" customHeight="1">
      <c r="A30" s="23" t="s">
        <v>19</v>
      </c>
      <c r="B30" s="23" t="s">
        <v>146</v>
      </c>
      <c r="C30" s="11">
        <v>44507000</v>
      </c>
      <c r="D30" s="11">
        <v>63140000</v>
      </c>
      <c r="E30" s="11">
        <v>69417000</v>
      </c>
    </row>
    <row r="31" spans="1:5" ht="51.75" customHeight="1">
      <c r="A31" s="23" t="s">
        <v>246</v>
      </c>
      <c r="B31" s="23" t="s">
        <v>247</v>
      </c>
      <c r="C31" s="11">
        <v>900000</v>
      </c>
      <c r="D31" s="11">
        <v>0</v>
      </c>
      <c r="E31" s="11">
        <v>0</v>
      </c>
    </row>
    <row r="32" spans="1:5" ht="81.75" customHeight="1">
      <c r="A32" s="23" t="s">
        <v>248</v>
      </c>
      <c r="B32" s="23" t="s">
        <v>249</v>
      </c>
      <c r="C32" s="11">
        <v>80000</v>
      </c>
      <c r="D32" s="11">
        <v>0</v>
      </c>
      <c r="E32" s="11">
        <v>0</v>
      </c>
    </row>
    <row r="33" spans="1:5" ht="126" customHeight="1">
      <c r="A33" s="23" t="s">
        <v>20</v>
      </c>
      <c r="B33" s="23" t="s">
        <v>174</v>
      </c>
      <c r="C33" s="11">
        <v>41009000</v>
      </c>
      <c r="D33" s="11">
        <v>53500000</v>
      </c>
      <c r="E33" s="11">
        <v>58700000</v>
      </c>
    </row>
    <row r="34" spans="1:5" ht="97.5" customHeight="1">
      <c r="A34" s="23" t="s">
        <v>250</v>
      </c>
      <c r="B34" s="23" t="s">
        <v>251</v>
      </c>
      <c r="C34" s="11">
        <v>1000000</v>
      </c>
      <c r="D34" s="11">
        <v>0</v>
      </c>
      <c r="E34" s="11">
        <v>0</v>
      </c>
    </row>
    <row r="35" spans="1:5" ht="114" customHeight="1">
      <c r="A35" s="23" t="s">
        <v>252</v>
      </c>
      <c r="B35" s="23" t="s">
        <v>253</v>
      </c>
      <c r="C35" s="11">
        <v>30000</v>
      </c>
      <c r="D35" s="11">
        <v>0</v>
      </c>
      <c r="E35" s="11">
        <v>0</v>
      </c>
    </row>
    <row r="36" spans="1:5" ht="33" customHeight="1">
      <c r="A36" s="23" t="s">
        <v>21</v>
      </c>
      <c r="B36" s="23" t="s">
        <v>22</v>
      </c>
      <c r="C36" s="11">
        <v>0</v>
      </c>
      <c r="D36" s="11">
        <v>780000</v>
      </c>
      <c r="E36" s="11">
        <v>590000</v>
      </c>
    </row>
    <row r="37" spans="1:5" ht="48" customHeight="1">
      <c r="A37" s="23" t="s">
        <v>254</v>
      </c>
      <c r="B37" s="23" t="s">
        <v>255</v>
      </c>
      <c r="C37" s="11">
        <v>25000</v>
      </c>
      <c r="D37" s="11">
        <v>0</v>
      </c>
      <c r="E37" s="11">
        <v>0</v>
      </c>
    </row>
    <row r="38" spans="1:5" ht="67.5" customHeight="1" hidden="1">
      <c r="A38" s="23" t="s">
        <v>256</v>
      </c>
      <c r="B38" s="23" t="s">
        <v>257</v>
      </c>
      <c r="C38" s="11">
        <v>0</v>
      </c>
      <c r="D38" s="11">
        <v>0</v>
      </c>
      <c r="E38" s="11">
        <v>0</v>
      </c>
    </row>
    <row r="39" spans="1:5" ht="23.25" customHeight="1" hidden="1">
      <c r="A39" s="23" t="s">
        <v>23</v>
      </c>
      <c r="B39" s="23" t="s">
        <v>24</v>
      </c>
      <c r="C39" s="11">
        <v>0</v>
      </c>
      <c r="D39" s="11">
        <v>0</v>
      </c>
      <c r="E39" s="11">
        <v>0</v>
      </c>
    </row>
    <row r="40" spans="1:5" ht="66" customHeight="1">
      <c r="A40" s="23" t="s">
        <v>258</v>
      </c>
      <c r="B40" s="23" t="s">
        <v>259</v>
      </c>
      <c r="C40" s="11">
        <v>105000</v>
      </c>
      <c r="D40" s="11">
        <v>175000</v>
      </c>
      <c r="E40" s="11">
        <v>180000</v>
      </c>
    </row>
    <row r="41" spans="1:5" ht="15.75" customHeight="1" hidden="1">
      <c r="A41" s="23" t="s">
        <v>25</v>
      </c>
      <c r="B41" s="23" t="s">
        <v>26</v>
      </c>
      <c r="C41" s="11">
        <v>0</v>
      </c>
      <c r="D41" s="11">
        <v>0</v>
      </c>
      <c r="E41" s="11">
        <v>0</v>
      </c>
    </row>
    <row r="42" spans="1:5" ht="83.25" customHeight="1">
      <c r="A42" s="23" t="s">
        <v>260</v>
      </c>
      <c r="B42" s="23" t="s">
        <v>261</v>
      </c>
      <c r="C42" s="11">
        <v>7231000</v>
      </c>
      <c r="D42" s="11">
        <v>12305000</v>
      </c>
      <c r="E42" s="11">
        <v>12367000</v>
      </c>
    </row>
    <row r="43" spans="1:5" ht="66" customHeight="1" hidden="1">
      <c r="A43" s="23" t="s">
        <v>262</v>
      </c>
      <c r="B43" s="23" t="s">
        <v>263</v>
      </c>
      <c r="C43" s="11">
        <v>0</v>
      </c>
      <c r="D43" s="11">
        <v>0</v>
      </c>
      <c r="E43" s="11">
        <v>0</v>
      </c>
    </row>
    <row r="44" spans="1:5" ht="51.75" customHeight="1" hidden="1">
      <c r="A44" s="23" t="s">
        <v>27</v>
      </c>
      <c r="B44" s="23" t="s">
        <v>147</v>
      </c>
      <c r="C44" s="11">
        <v>0</v>
      </c>
      <c r="D44" s="11">
        <v>0</v>
      </c>
      <c r="E44" s="11">
        <v>0</v>
      </c>
    </row>
    <row r="45" spans="1:5" ht="95.25" customHeight="1">
      <c r="A45" s="23" t="s">
        <v>264</v>
      </c>
      <c r="B45" s="23" t="s">
        <v>265</v>
      </c>
      <c r="C45" s="11">
        <v>22352000</v>
      </c>
      <c r="D45" s="11">
        <v>18990000</v>
      </c>
      <c r="E45" s="11">
        <v>19010000</v>
      </c>
    </row>
    <row r="46" spans="1:5" ht="64.5" customHeight="1">
      <c r="A46" s="23" t="s">
        <v>266</v>
      </c>
      <c r="B46" s="23" t="s">
        <v>267</v>
      </c>
      <c r="C46" s="11">
        <v>300000</v>
      </c>
      <c r="D46" s="11">
        <v>0</v>
      </c>
      <c r="E46" s="11">
        <v>0</v>
      </c>
    </row>
    <row r="47" spans="1:5" ht="59.25" customHeight="1" hidden="1">
      <c r="A47" s="23" t="s">
        <v>28</v>
      </c>
      <c r="B47" s="23" t="s">
        <v>148</v>
      </c>
      <c r="C47" s="11">
        <v>0</v>
      </c>
      <c r="D47" s="11">
        <v>0</v>
      </c>
      <c r="E47" s="11">
        <v>0</v>
      </c>
    </row>
    <row r="48" spans="1:5" ht="83.25" customHeight="1">
      <c r="A48" s="23" t="s">
        <v>268</v>
      </c>
      <c r="B48" s="23" t="s">
        <v>269</v>
      </c>
      <c r="C48" s="11">
        <v>3705000</v>
      </c>
      <c r="D48" s="11">
        <v>5020000</v>
      </c>
      <c r="E48" s="11">
        <v>5025000</v>
      </c>
    </row>
    <row r="49" spans="1:5" ht="68.25" customHeight="1" hidden="1">
      <c r="A49" s="23" t="s">
        <v>270</v>
      </c>
      <c r="B49" s="23" t="s">
        <v>271</v>
      </c>
      <c r="C49" s="11">
        <v>0</v>
      </c>
      <c r="D49" s="11">
        <v>0</v>
      </c>
      <c r="E49" s="11">
        <v>0</v>
      </c>
    </row>
    <row r="50" spans="1:5" ht="51.75" customHeight="1" hidden="1">
      <c r="A50" s="23" t="s">
        <v>29</v>
      </c>
      <c r="B50" s="23" t="s">
        <v>149</v>
      </c>
      <c r="C50" s="11">
        <v>0</v>
      </c>
      <c r="D50" s="11">
        <v>0</v>
      </c>
      <c r="E50" s="11">
        <v>0</v>
      </c>
    </row>
    <row r="51" spans="1:5" ht="85.5" customHeight="1">
      <c r="A51" s="23" t="s">
        <v>272</v>
      </c>
      <c r="B51" s="23" t="s">
        <v>273</v>
      </c>
      <c r="C51" s="11">
        <v>822000</v>
      </c>
      <c r="D51" s="11">
        <v>810000</v>
      </c>
      <c r="E51" s="11">
        <v>812000</v>
      </c>
    </row>
    <row r="52" spans="1:5" ht="68.25" customHeight="1">
      <c r="A52" s="23" t="s">
        <v>274</v>
      </c>
      <c r="B52" s="23" t="s">
        <v>275</v>
      </c>
      <c r="C52" s="11">
        <v>2000</v>
      </c>
      <c r="D52" s="11">
        <v>0</v>
      </c>
      <c r="E52" s="11">
        <v>0</v>
      </c>
    </row>
    <row r="53" spans="1:5" ht="83.25" customHeight="1">
      <c r="A53" s="23" t="s">
        <v>211</v>
      </c>
      <c r="B53" s="23" t="s">
        <v>276</v>
      </c>
      <c r="C53" s="11">
        <v>34472000</v>
      </c>
      <c r="D53" s="11">
        <v>16280000</v>
      </c>
      <c r="E53" s="11">
        <v>16320000</v>
      </c>
    </row>
    <row r="54" spans="1:5" ht="101.25" customHeight="1">
      <c r="A54" s="23" t="s">
        <v>277</v>
      </c>
      <c r="B54" s="23" t="s">
        <v>278</v>
      </c>
      <c r="C54" s="11">
        <v>80000</v>
      </c>
      <c r="D54" s="11">
        <v>0</v>
      </c>
      <c r="E54" s="11">
        <v>0</v>
      </c>
    </row>
    <row r="55" spans="1:5" ht="180" customHeight="1" hidden="1">
      <c r="A55" s="23" t="s">
        <v>212</v>
      </c>
      <c r="B55" s="23" t="s">
        <v>171</v>
      </c>
      <c r="C55" s="11">
        <v>0</v>
      </c>
      <c r="D55" s="11">
        <v>0</v>
      </c>
      <c r="E55" s="11">
        <v>0</v>
      </c>
    </row>
    <row r="56" spans="1:5" ht="96" customHeight="1">
      <c r="A56" s="23" t="s">
        <v>30</v>
      </c>
      <c r="B56" s="23" t="s">
        <v>133</v>
      </c>
      <c r="C56" s="11">
        <v>-8000</v>
      </c>
      <c r="D56" s="11">
        <v>0</v>
      </c>
      <c r="E56" s="11">
        <v>0</v>
      </c>
    </row>
    <row r="57" spans="1:5" ht="18.75" customHeight="1">
      <c r="A57" s="24" t="s">
        <v>150</v>
      </c>
      <c r="B57" s="24"/>
      <c r="C57" s="9">
        <f>C58</f>
        <v>100072</v>
      </c>
      <c r="D57" s="9">
        <f>D58</f>
        <v>60000</v>
      </c>
      <c r="E57" s="9">
        <f>E58</f>
        <v>0</v>
      </c>
    </row>
    <row r="58" spans="1:5" ht="176.25" customHeight="1">
      <c r="A58" s="23" t="s">
        <v>31</v>
      </c>
      <c r="B58" s="23" t="s">
        <v>171</v>
      </c>
      <c r="C58" s="11">
        <v>100072</v>
      </c>
      <c r="D58" s="11">
        <v>60000</v>
      </c>
      <c r="E58" s="11">
        <v>0</v>
      </c>
    </row>
    <row r="59" spans="1:5" ht="34.5" customHeight="1">
      <c r="A59" s="14" t="s">
        <v>119</v>
      </c>
      <c r="B59" s="14"/>
      <c r="C59" s="9">
        <f>C60+C61+C62+C63</f>
        <v>708000</v>
      </c>
      <c r="D59" s="9">
        <f>D60+D61+D62+D63</f>
        <v>0</v>
      </c>
      <c r="E59" s="9">
        <f>E60+E61+E62+E63</f>
        <v>0</v>
      </c>
    </row>
    <row r="60" spans="1:5" ht="162" customHeight="1">
      <c r="A60" s="10" t="s">
        <v>279</v>
      </c>
      <c r="B60" s="23" t="s">
        <v>280</v>
      </c>
      <c r="C60" s="11">
        <v>7000</v>
      </c>
      <c r="D60" s="11">
        <v>0</v>
      </c>
      <c r="E60" s="11">
        <v>0</v>
      </c>
    </row>
    <row r="61" spans="1:5" ht="130.5" customHeight="1">
      <c r="A61" s="10" t="s">
        <v>281</v>
      </c>
      <c r="B61" s="23" t="s">
        <v>48</v>
      </c>
      <c r="C61" s="11">
        <v>450000</v>
      </c>
      <c r="D61" s="11">
        <v>0</v>
      </c>
      <c r="E61" s="11">
        <v>0</v>
      </c>
    </row>
    <row r="62" spans="1:5" ht="114.75" customHeight="1">
      <c r="A62" s="10" t="s">
        <v>282</v>
      </c>
      <c r="B62" s="23" t="s">
        <v>167</v>
      </c>
      <c r="C62" s="11">
        <v>1000</v>
      </c>
      <c r="D62" s="11">
        <v>0</v>
      </c>
      <c r="E62" s="11">
        <v>0</v>
      </c>
    </row>
    <row r="63" spans="1:5" ht="132.75" customHeight="1">
      <c r="A63" s="10" t="s">
        <v>283</v>
      </c>
      <c r="B63" s="23" t="s">
        <v>180</v>
      </c>
      <c r="C63" s="11">
        <v>250000</v>
      </c>
      <c r="D63" s="11">
        <v>0</v>
      </c>
      <c r="E63" s="11">
        <v>0</v>
      </c>
    </row>
    <row r="64" spans="1:5" ht="34.5" customHeight="1">
      <c r="A64" s="14" t="s">
        <v>128</v>
      </c>
      <c r="B64" s="14"/>
      <c r="C64" s="9">
        <f>SUM(C65:C69)</f>
        <v>43500</v>
      </c>
      <c r="D64" s="9">
        <f>SUM(D65:D69)</f>
        <v>0</v>
      </c>
      <c r="E64" s="9">
        <f>SUM(E65:E69)</f>
        <v>0</v>
      </c>
    </row>
    <row r="65" spans="1:5" ht="161.25" customHeight="1">
      <c r="A65" s="10" t="s">
        <v>34</v>
      </c>
      <c r="B65" s="23" t="s">
        <v>151</v>
      </c>
      <c r="C65" s="11">
        <v>23900</v>
      </c>
      <c r="D65" s="11">
        <v>0</v>
      </c>
      <c r="E65" s="11">
        <v>0</v>
      </c>
    </row>
    <row r="66" spans="1:5" ht="145.5" customHeight="1">
      <c r="A66" s="10" t="s">
        <v>35</v>
      </c>
      <c r="B66" s="23" t="s">
        <v>152</v>
      </c>
      <c r="C66" s="11">
        <v>5000</v>
      </c>
      <c r="D66" s="11">
        <v>0</v>
      </c>
      <c r="E66" s="11">
        <v>0</v>
      </c>
    </row>
    <row r="67" spans="1:5" ht="147" customHeight="1">
      <c r="A67" s="10" t="s">
        <v>175</v>
      </c>
      <c r="B67" s="23" t="s">
        <v>176</v>
      </c>
      <c r="C67" s="11">
        <v>7100</v>
      </c>
      <c r="D67" s="11">
        <v>0</v>
      </c>
      <c r="E67" s="11">
        <v>0</v>
      </c>
    </row>
    <row r="68" spans="1:5" ht="115.5" customHeight="1">
      <c r="A68" s="10" t="s">
        <v>177</v>
      </c>
      <c r="B68" s="23" t="s">
        <v>178</v>
      </c>
      <c r="C68" s="11">
        <v>3000</v>
      </c>
      <c r="D68" s="11">
        <v>0</v>
      </c>
      <c r="E68" s="11">
        <v>0</v>
      </c>
    </row>
    <row r="69" spans="1:5" ht="131.25" customHeight="1">
      <c r="A69" s="10" t="s">
        <v>36</v>
      </c>
      <c r="B69" s="23" t="s">
        <v>180</v>
      </c>
      <c r="C69" s="11">
        <v>4500</v>
      </c>
      <c r="D69" s="11">
        <v>0</v>
      </c>
      <c r="E69" s="11">
        <v>0</v>
      </c>
    </row>
    <row r="70" spans="1:5" ht="38.25" customHeight="1">
      <c r="A70" s="14" t="s">
        <v>181</v>
      </c>
      <c r="B70" s="14"/>
      <c r="C70" s="9">
        <f>C71</f>
        <v>66000</v>
      </c>
      <c r="D70" s="9">
        <f>D71</f>
        <v>30000</v>
      </c>
      <c r="E70" s="9">
        <f>E71</f>
        <v>30000</v>
      </c>
    </row>
    <row r="71" spans="1:5" ht="39" customHeight="1">
      <c r="A71" s="10" t="s">
        <v>182</v>
      </c>
      <c r="B71" s="23" t="s">
        <v>32</v>
      </c>
      <c r="C71" s="11">
        <v>66000</v>
      </c>
      <c r="D71" s="11">
        <v>30000</v>
      </c>
      <c r="E71" s="11">
        <v>30000</v>
      </c>
    </row>
    <row r="72" spans="1:5" ht="21.75" customHeight="1">
      <c r="A72" s="14" t="s">
        <v>127</v>
      </c>
      <c r="B72" s="14"/>
      <c r="C72" s="9">
        <f>SUM(C73:C117)</f>
        <v>4647500</v>
      </c>
      <c r="D72" s="9">
        <f>SUM(D73:D117)</f>
        <v>1828650</v>
      </c>
      <c r="E72" s="9">
        <f>SUM(E73:E117)</f>
        <v>1828650</v>
      </c>
    </row>
    <row r="73" spans="1:5" ht="148.5" customHeight="1">
      <c r="A73" s="10" t="s">
        <v>183</v>
      </c>
      <c r="B73" s="23" t="s">
        <v>184</v>
      </c>
      <c r="C73" s="11">
        <v>0</v>
      </c>
      <c r="D73" s="11">
        <v>80000</v>
      </c>
      <c r="E73" s="11">
        <v>80000</v>
      </c>
    </row>
    <row r="74" spans="1:5" ht="132.75" customHeight="1">
      <c r="A74" s="10" t="s">
        <v>284</v>
      </c>
      <c r="B74" s="23" t="s">
        <v>285</v>
      </c>
      <c r="C74" s="11">
        <v>20000</v>
      </c>
      <c r="D74" s="11">
        <v>0</v>
      </c>
      <c r="E74" s="11">
        <v>0</v>
      </c>
    </row>
    <row r="75" spans="1:5" ht="144" customHeight="1">
      <c r="A75" s="10" t="s">
        <v>286</v>
      </c>
      <c r="B75" s="23" t="s">
        <v>287</v>
      </c>
      <c r="C75" s="11">
        <v>3000</v>
      </c>
      <c r="D75" s="11">
        <v>0</v>
      </c>
      <c r="E75" s="11">
        <v>0</v>
      </c>
    </row>
    <row r="76" spans="1:5" ht="159.75" customHeight="1">
      <c r="A76" s="10" t="s">
        <v>214</v>
      </c>
      <c r="B76" s="23" t="s">
        <v>213</v>
      </c>
      <c r="C76" s="11">
        <v>0</v>
      </c>
      <c r="D76" s="11">
        <v>60000</v>
      </c>
      <c r="E76" s="11">
        <v>60000</v>
      </c>
    </row>
    <row r="77" spans="1:5" ht="114.75" customHeight="1">
      <c r="A77" s="10" t="s">
        <v>37</v>
      </c>
      <c r="B77" s="23" t="s">
        <v>153</v>
      </c>
      <c r="C77" s="11">
        <v>112500</v>
      </c>
      <c r="D77" s="11">
        <v>17650</v>
      </c>
      <c r="E77" s="11">
        <v>17650</v>
      </c>
    </row>
    <row r="78" spans="1:5" ht="224.25" customHeight="1">
      <c r="A78" s="10" t="s">
        <v>215</v>
      </c>
      <c r="B78" s="23" t="s">
        <v>288</v>
      </c>
      <c r="C78" s="11">
        <v>17000</v>
      </c>
      <c r="D78" s="11">
        <v>11330</v>
      </c>
      <c r="E78" s="11">
        <v>11330</v>
      </c>
    </row>
    <row r="79" spans="1:5" ht="189" customHeight="1">
      <c r="A79" s="10" t="s">
        <v>38</v>
      </c>
      <c r="B79" s="23" t="s">
        <v>154</v>
      </c>
      <c r="C79" s="11">
        <v>160400</v>
      </c>
      <c r="D79" s="11">
        <v>21710</v>
      </c>
      <c r="E79" s="11">
        <v>21710</v>
      </c>
    </row>
    <row r="80" spans="1:5" ht="192.75" customHeight="1">
      <c r="A80" s="10" t="s">
        <v>216</v>
      </c>
      <c r="B80" s="23" t="s">
        <v>217</v>
      </c>
      <c r="C80" s="11">
        <v>0</v>
      </c>
      <c r="D80" s="11">
        <v>3330</v>
      </c>
      <c r="E80" s="11">
        <v>3330</v>
      </c>
    </row>
    <row r="81" spans="1:5" ht="242.25" customHeight="1">
      <c r="A81" s="10" t="s">
        <v>39</v>
      </c>
      <c r="B81" s="23" t="s">
        <v>155</v>
      </c>
      <c r="C81" s="11">
        <v>20200</v>
      </c>
      <c r="D81" s="11">
        <v>18530</v>
      </c>
      <c r="E81" s="11">
        <v>18530</v>
      </c>
    </row>
    <row r="82" spans="1:5" ht="143.25" customHeight="1">
      <c r="A82" s="10" t="s">
        <v>40</v>
      </c>
      <c r="B82" s="23" t="s">
        <v>152</v>
      </c>
      <c r="C82" s="11">
        <v>260800</v>
      </c>
      <c r="D82" s="11">
        <v>145340</v>
      </c>
      <c r="E82" s="11">
        <v>145340</v>
      </c>
    </row>
    <row r="83" spans="1:5" ht="126.75" customHeight="1">
      <c r="A83" s="10" t="s">
        <v>185</v>
      </c>
      <c r="B83" s="23" t="s">
        <v>186</v>
      </c>
      <c r="C83" s="11">
        <v>6000</v>
      </c>
      <c r="D83" s="11">
        <v>1930</v>
      </c>
      <c r="E83" s="11">
        <v>1930</v>
      </c>
    </row>
    <row r="84" spans="1:5" ht="146.25" customHeight="1">
      <c r="A84" s="10" t="s">
        <v>41</v>
      </c>
      <c r="B84" s="23" t="s">
        <v>156</v>
      </c>
      <c r="C84" s="11">
        <v>20700</v>
      </c>
      <c r="D84" s="11">
        <v>57950</v>
      </c>
      <c r="E84" s="11">
        <v>57950</v>
      </c>
    </row>
    <row r="85" spans="1:5" ht="111.75" customHeight="1">
      <c r="A85" s="10" t="s">
        <v>42</v>
      </c>
      <c r="B85" s="23" t="s">
        <v>178</v>
      </c>
      <c r="C85" s="11">
        <v>69200</v>
      </c>
      <c r="D85" s="11">
        <v>9360</v>
      </c>
      <c r="E85" s="11">
        <v>9360</v>
      </c>
    </row>
    <row r="86" spans="1:5" ht="111.75" customHeight="1">
      <c r="A86" s="10" t="s">
        <v>289</v>
      </c>
      <c r="B86" s="23" t="s">
        <v>290</v>
      </c>
      <c r="C86" s="11">
        <v>388300</v>
      </c>
      <c r="D86" s="11">
        <v>0</v>
      </c>
      <c r="E86" s="11">
        <v>0</v>
      </c>
    </row>
    <row r="87" spans="1:5" ht="159.75" customHeight="1">
      <c r="A87" s="10" t="s">
        <v>291</v>
      </c>
      <c r="B87" s="23" t="s">
        <v>292</v>
      </c>
      <c r="C87" s="11">
        <v>40000</v>
      </c>
      <c r="D87" s="11">
        <v>0</v>
      </c>
      <c r="E87" s="11">
        <v>0</v>
      </c>
    </row>
    <row r="88" spans="1:5" ht="209.25" customHeight="1">
      <c r="A88" s="10" t="s">
        <v>43</v>
      </c>
      <c r="B88" s="23" t="s">
        <v>157</v>
      </c>
      <c r="C88" s="11">
        <v>26000</v>
      </c>
      <c r="D88" s="11">
        <v>12730</v>
      </c>
      <c r="E88" s="11">
        <v>12730</v>
      </c>
    </row>
    <row r="89" spans="1:5" ht="114.75" customHeight="1">
      <c r="A89" s="10" t="s">
        <v>44</v>
      </c>
      <c r="B89" s="23" t="s">
        <v>158</v>
      </c>
      <c r="C89" s="11">
        <v>134700</v>
      </c>
      <c r="D89" s="11">
        <v>2000</v>
      </c>
      <c r="E89" s="11">
        <v>2000</v>
      </c>
    </row>
    <row r="90" spans="1:5" ht="111" customHeight="1">
      <c r="A90" s="10" t="s">
        <v>293</v>
      </c>
      <c r="B90" s="23" t="s">
        <v>294</v>
      </c>
      <c r="C90" s="11">
        <v>140000</v>
      </c>
      <c r="D90" s="11">
        <v>0</v>
      </c>
      <c r="E90" s="11">
        <v>0</v>
      </c>
    </row>
    <row r="91" spans="1:5" ht="174.75" customHeight="1">
      <c r="A91" s="10" t="s">
        <v>45</v>
      </c>
      <c r="B91" s="23" t="s">
        <v>159</v>
      </c>
      <c r="C91" s="11">
        <v>27400</v>
      </c>
      <c r="D91" s="11">
        <v>15390</v>
      </c>
      <c r="E91" s="11">
        <v>15390</v>
      </c>
    </row>
    <row r="92" spans="1:5" ht="159.75" customHeight="1">
      <c r="A92" s="10" t="s">
        <v>187</v>
      </c>
      <c r="B92" s="23" t="s">
        <v>188</v>
      </c>
      <c r="C92" s="11">
        <v>240000</v>
      </c>
      <c r="D92" s="11">
        <v>226670</v>
      </c>
      <c r="E92" s="11">
        <v>226670</v>
      </c>
    </row>
    <row r="93" spans="1:5" ht="176.25" customHeight="1">
      <c r="A93" s="10" t="s">
        <v>46</v>
      </c>
      <c r="B93" s="23" t="s">
        <v>160</v>
      </c>
      <c r="C93" s="11">
        <v>10000</v>
      </c>
      <c r="D93" s="11">
        <v>95000</v>
      </c>
      <c r="E93" s="11">
        <v>95000</v>
      </c>
    </row>
    <row r="94" spans="1:5" ht="131.25" customHeight="1">
      <c r="A94" s="10" t="s">
        <v>47</v>
      </c>
      <c r="B94" s="23" t="s">
        <v>48</v>
      </c>
      <c r="C94" s="11">
        <v>-12000</v>
      </c>
      <c r="D94" s="11">
        <v>20700</v>
      </c>
      <c r="E94" s="11">
        <v>20700</v>
      </c>
    </row>
    <row r="95" spans="1:5" ht="191.25" customHeight="1">
      <c r="A95" s="10" t="s">
        <v>49</v>
      </c>
      <c r="B95" s="23" t="s">
        <v>161</v>
      </c>
      <c r="C95" s="11">
        <v>26000</v>
      </c>
      <c r="D95" s="11">
        <v>16400</v>
      </c>
      <c r="E95" s="11">
        <v>16400</v>
      </c>
    </row>
    <row r="96" spans="1:5" ht="196.5" customHeight="1">
      <c r="A96" s="10" t="s">
        <v>50</v>
      </c>
      <c r="B96" s="23" t="s">
        <v>162</v>
      </c>
      <c r="C96" s="11">
        <v>25000</v>
      </c>
      <c r="D96" s="11">
        <v>22340</v>
      </c>
      <c r="E96" s="11">
        <v>22340</v>
      </c>
    </row>
    <row r="97" spans="1:5" ht="252.75" customHeight="1">
      <c r="A97" s="10" t="s">
        <v>189</v>
      </c>
      <c r="B97" s="23" t="s">
        <v>190</v>
      </c>
      <c r="C97" s="11">
        <v>0</v>
      </c>
      <c r="D97" s="11">
        <v>2670</v>
      </c>
      <c r="E97" s="11">
        <v>2670</v>
      </c>
    </row>
    <row r="98" spans="1:5" ht="164.25" customHeight="1">
      <c r="A98" s="10" t="s">
        <v>51</v>
      </c>
      <c r="B98" s="23" t="s">
        <v>191</v>
      </c>
      <c r="C98" s="11">
        <v>10000</v>
      </c>
      <c r="D98" s="11">
        <v>4130</v>
      </c>
      <c r="E98" s="11">
        <v>4130</v>
      </c>
    </row>
    <row r="99" spans="1:5" ht="179.25" customHeight="1">
      <c r="A99" s="10" t="s">
        <v>192</v>
      </c>
      <c r="B99" s="23" t="s">
        <v>193</v>
      </c>
      <c r="C99" s="11">
        <v>4000</v>
      </c>
      <c r="D99" s="11">
        <v>670</v>
      </c>
      <c r="E99" s="11">
        <v>670</v>
      </c>
    </row>
    <row r="100" spans="1:5" ht="209.25" customHeight="1">
      <c r="A100" s="10" t="s">
        <v>52</v>
      </c>
      <c r="B100" s="23" t="s">
        <v>163</v>
      </c>
      <c r="C100" s="11">
        <v>8300</v>
      </c>
      <c r="D100" s="11">
        <v>4680</v>
      </c>
      <c r="E100" s="11">
        <v>4680</v>
      </c>
    </row>
    <row r="101" spans="1:5" ht="112.5" customHeight="1">
      <c r="A101" s="10" t="s">
        <v>53</v>
      </c>
      <c r="B101" s="23" t="s">
        <v>164</v>
      </c>
      <c r="C101" s="11">
        <v>22000</v>
      </c>
      <c r="D101" s="11">
        <v>5340</v>
      </c>
      <c r="E101" s="11">
        <v>5340</v>
      </c>
    </row>
    <row r="102" spans="1:5" ht="161.25" customHeight="1">
      <c r="A102" s="10" t="s">
        <v>295</v>
      </c>
      <c r="B102" s="23" t="s">
        <v>296</v>
      </c>
      <c r="C102" s="11">
        <v>70600</v>
      </c>
      <c r="D102" s="11">
        <v>0</v>
      </c>
      <c r="E102" s="11">
        <v>0</v>
      </c>
    </row>
    <row r="103" spans="1:5" ht="240" customHeight="1">
      <c r="A103" s="10" t="s">
        <v>54</v>
      </c>
      <c r="B103" s="23" t="s">
        <v>165</v>
      </c>
      <c r="C103" s="11">
        <v>739300</v>
      </c>
      <c r="D103" s="11">
        <v>517200</v>
      </c>
      <c r="E103" s="11">
        <v>517200</v>
      </c>
    </row>
    <row r="104" spans="1:5" ht="132" customHeight="1">
      <c r="A104" s="10" t="s">
        <v>55</v>
      </c>
      <c r="B104" s="23" t="s">
        <v>194</v>
      </c>
      <c r="C104" s="11">
        <v>9000</v>
      </c>
      <c r="D104" s="11">
        <v>7430</v>
      </c>
      <c r="E104" s="11">
        <v>7430</v>
      </c>
    </row>
    <row r="105" spans="1:5" ht="166.5" customHeight="1">
      <c r="A105" s="10" t="s">
        <v>297</v>
      </c>
      <c r="B105" s="23" t="s">
        <v>298</v>
      </c>
      <c r="C105" s="11">
        <v>18000</v>
      </c>
      <c r="D105" s="11">
        <v>0</v>
      </c>
      <c r="E105" s="11">
        <v>0</v>
      </c>
    </row>
    <row r="106" spans="1:5" ht="128.25" customHeight="1">
      <c r="A106" s="10" t="s">
        <v>56</v>
      </c>
      <c r="B106" s="23" t="s">
        <v>57</v>
      </c>
      <c r="C106" s="11">
        <v>25000</v>
      </c>
      <c r="D106" s="11">
        <v>10170</v>
      </c>
      <c r="E106" s="11">
        <v>10170</v>
      </c>
    </row>
    <row r="107" spans="1:5" ht="145.5" customHeight="1">
      <c r="A107" s="10" t="s">
        <v>299</v>
      </c>
      <c r="B107" s="23" t="s">
        <v>208</v>
      </c>
      <c r="C107" s="11">
        <v>40000</v>
      </c>
      <c r="D107" s="11">
        <v>0</v>
      </c>
      <c r="E107" s="11">
        <v>0</v>
      </c>
    </row>
    <row r="108" spans="1:5" ht="175.5" customHeight="1">
      <c r="A108" s="10" t="s">
        <v>58</v>
      </c>
      <c r="B108" s="23" t="s">
        <v>166</v>
      </c>
      <c r="C108" s="11">
        <v>0</v>
      </c>
      <c r="D108" s="11">
        <v>34740</v>
      </c>
      <c r="E108" s="11">
        <v>34740</v>
      </c>
    </row>
    <row r="109" spans="1:5" ht="210" customHeight="1">
      <c r="A109" s="10" t="s">
        <v>300</v>
      </c>
      <c r="B109" s="23" t="s">
        <v>301</v>
      </c>
      <c r="C109" s="11">
        <v>18200</v>
      </c>
      <c r="D109" s="11">
        <v>0</v>
      </c>
      <c r="E109" s="11">
        <v>0</v>
      </c>
    </row>
    <row r="110" spans="1:5" ht="111.75" customHeight="1">
      <c r="A110" s="10" t="s">
        <v>59</v>
      </c>
      <c r="B110" s="23" t="s">
        <v>167</v>
      </c>
      <c r="C110" s="11">
        <v>67500</v>
      </c>
      <c r="D110" s="11">
        <v>15330</v>
      </c>
      <c r="E110" s="11">
        <v>15330</v>
      </c>
    </row>
    <row r="111" spans="1:5" ht="143.25" customHeight="1">
      <c r="A111" s="10" t="s">
        <v>302</v>
      </c>
      <c r="B111" s="23" t="s">
        <v>303</v>
      </c>
      <c r="C111" s="11">
        <v>200000</v>
      </c>
      <c r="D111" s="11">
        <v>0</v>
      </c>
      <c r="E111" s="11">
        <v>0</v>
      </c>
    </row>
    <row r="112" spans="1:5" ht="316.5" customHeight="1">
      <c r="A112" s="10" t="s">
        <v>195</v>
      </c>
      <c r="B112" s="23" t="s">
        <v>196</v>
      </c>
      <c r="C112" s="11">
        <v>0</v>
      </c>
      <c r="D112" s="11">
        <v>6000</v>
      </c>
      <c r="E112" s="11">
        <v>6000</v>
      </c>
    </row>
    <row r="113" spans="1:5" ht="144.75" customHeight="1">
      <c r="A113" s="10" t="s">
        <v>304</v>
      </c>
      <c r="B113" s="23" t="s">
        <v>305</v>
      </c>
      <c r="C113" s="11">
        <v>30000</v>
      </c>
      <c r="D113" s="11">
        <v>0</v>
      </c>
      <c r="E113" s="11">
        <v>0</v>
      </c>
    </row>
    <row r="114" spans="1:5" ht="159.75" customHeight="1">
      <c r="A114" s="10" t="s">
        <v>306</v>
      </c>
      <c r="B114" s="23" t="s">
        <v>307</v>
      </c>
      <c r="C114" s="11">
        <v>20000</v>
      </c>
      <c r="D114" s="11">
        <v>0</v>
      </c>
      <c r="E114" s="11">
        <v>0</v>
      </c>
    </row>
    <row r="115" spans="1:5" ht="144.75" customHeight="1">
      <c r="A115" s="10" t="s">
        <v>60</v>
      </c>
      <c r="B115" s="23" t="s">
        <v>179</v>
      </c>
      <c r="C115" s="11">
        <v>18000</v>
      </c>
      <c r="D115" s="11">
        <v>47360</v>
      </c>
      <c r="E115" s="11">
        <v>47360</v>
      </c>
    </row>
    <row r="116" spans="1:5" ht="131.25" customHeight="1">
      <c r="A116" s="10" t="s">
        <v>61</v>
      </c>
      <c r="B116" s="23" t="s">
        <v>180</v>
      </c>
      <c r="C116" s="11">
        <v>1462400</v>
      </c>
      <c r="D116" s="11">
        <v>334570</v>
      </c>
      <c r="E116" s="11">
        <v>334570</v>
      </c>
    </row>
    <row r="117" spans="1:5" ht="196.5" customHeight="1">
      <c r="A117" s="10" t="s">
        <v>308</v>
      </c>
      <c r="B117" s="23" t="s">
        <v>309</v>
      </c>
      <c r="C117" s="11">
        <v>150000</v>
      </c>
      <c r="D117" s="11">
        <v>0</v>
      </c>
      <c r="E117" s="11">
        <v>0</v>
      </c>
    </row>
    <row r="118" spans="1:5" ht="34.5" customHeight="1">
      <c r="A118" s="14" t="s">
        <v>310</v>
      </c>
      <c r="B118" s="14"/>
      <c r="C118" s="9">
        <f>C119</f>
        <v>136100</v>
      </c>
      <c r="D118" s="9">
        <f>D119</f>
        <v>0</v>
      </c>
      <c r="E118" s="9">
        <f>E119</f>
        <v>0</v>
      </c>
    </row>
    <row r="119" spans="1:5" ht="36" customHeight="1">
      <c r="A119" s="10" t="s">
        <v>311</v>
      </c>
      <c r="B119" s="23" t="s">
        <v>219</v>
      </c>
      <c r="C119" s="11">
        <v>136100</v>
      </c>
      <c r="D119" s="11">
        <v>0</v>
      </c>
      <c r="E119" s="11">
        <v>0</v>
      </c>
    </row>
    <row r="120" spans="1:5" ht="35.25" customHeight="1">
      <c r="A120" s="14" t="s">
        <v>126</v>
      </c>
      <c r="B120" s="14"/>
      <c r="C120" s="9">
        <f>SUM(C121:C134)</f>
        <v>47713446</v>
      </c>
      <c r="D120" s="9">
        <f>SUM(D121:D134)</f>
        <v>39524352</v>
      </c>
      <c r="E120" s="9">
        <f>SUM(E121:E134)</f>
        <v>32890527</v>
      </c>
    </row>
    <row r="121" spans="1:5" ht="101.25" customHeight="1">
      <c r="A121" s="10" t="s">
        <v>225</v>
      </c>
      <c r="B121" s="23" t="s">
        <v>91</v>
      </c>
      <c r="C121" s="11">
        <v>36507600</v>
      </c>
      <c r="D121" s="11">
        <v>29698200</v>
      </c>
      <c r="E121" s="11">
        <v>23758000</v>
      </c>
    </row>
    <row r="122" spans="1:5" ht="101.25" customHeight="1">
      <c r="A122" s="10" t="s">
        <v>226</v>
      </c>
      <c r="B122" s="23" t="s">
        <v>92</v>
      </c>
      <c r="C122" s="11">
        <v>245000</v>
      </c>
      <c r="D122" s="11">
        <v>56000</v>
      </c>
      <c r="E122" s="11">
        <v>51000</v>
      </c>
    </row>
    <row r="123" spans="1:5" ht="82.5" customHeight="1">
      <c r="A123" s="10" t="s">
        <v>62</v>
      </c>
      <c r="B123" s="23" t="s">
        <v>63</v>
      </c>
      <c r="C123" s="11">
        <v>100000</v>
      </c>
      <c r="D123" s="11">
        <v>190000</v>
      </c>
      <c r="E123" s="11">
        <v>190000</v>
      </c>
    </row>
    <row r="124" spans="1:5" ht="64.5" customHeight="1">
      <c r="A124" s="10" t="s">
        <v>64</v>
      </c>
      <c r="B124" s="23" t="s">
        <v>65</v>
      </c>
      <c r="C124" s="11">
        <v>1304700</v>
      </c>
      <c r="D124" s="11">
        <v>1090000</v>
      </c>
      <c r="E124" s="11">
        <v>1090000</v>
      </c>
    </row>
    <row r="125" spans="1:5" ht="49.5" customHeight="1">
      <c r="A125" s="10" t="s">
        <v>66</v>
      </c>
      <c r="B125" s="23" t="s">
        <v>67</v>
      </c>
      <c r="C125" s="11">
        <v>670000</v>
      </c>
      <c r="D125" s="11">
        <v>810000</v>
      </c>
      <c r="E125" s="11">
        <v>810000</v>
      </c>
    </row>
    <row r="126" spans="1:5" ht="36.75" customHeight="1">
      <c r="A126" s="10" t="s">
        <v>218</v>
      </c>
      <c r="B126" s="23" t="s">
        <v>219</v>
      </c>
      <c r="C126" s="11">
        <v>123700</v>
      </c>
      <c r="D126" s="11">
        <v>60000</v>
      </c>
      <c r="E126" s="11">
        <v>60000</v>
      </c>
    </row>
    <row r="127" spans="1:5" ht="66" customHeight="1">
      <c r="A127" s="10" t="s">
        <v>227</v>
      </c>
      <c r="B127" s="23" t="s">
        <v>99</v>
      </c>
      <c r="C127" s="11">
        <v>1150000</v>
      </c>
      <c r="D127" s="11">
        <v>3447000</v>
      </c>
      <c r="E127" s="11">
        <v>2762400</v>
      </c>
    </row>
    <row r="128" spans="1:5" ht="99.75" customHeight="1">
      <c r="A128" s="10" t="s">
        <v>312</v>
      </c>
      <c r="B128" s="23" t="s">
        <v>33</v>
      </c>
      <c r="C128" s="11">
        <v>140000</v>
      </c>
      <c r="D128" s="11">
        <v>0</v>
      </c>
      <c r="E128" s="11">
        <v>0</v>
      </c>
    </row>
    <row r="129" spans="1:5" ht="51.75" customHeight="1">
      <c r="A129" s="10" t="s">
        <v>68</v>
      </c>
      <c r="B129" s="23" t="s">
        <v>69</v>
      </c>
      <c r="C129" s="11">
        <v>180000</v>
      </c>
      <c r="D129" s="11">
        <v>120000</v>
      </c>
      <c r="E129" s="11">
        <v>120000</v>
      </c>
    </row>
    <row r="130" spans="1:5" ht="83.25" customHeight="1">
      <c r="A130" s="10" t="s">
        <v>197</v>
      </c>
      <c r="B130" s="23" t="s">
        <v>198</v>
      </c>
      <c r="C130" s="11">
        <v>50000</v>
      </c>
      <c r="D130" s="11">
        <v>0</v>
      </c>
      <c r="E130" s="11">
        <v>0</v>
      </c>
    </row>
    <row r="131" spans="1:5" ht="15.75" customHeight="1">
      <c r="A131" s="10" t="s">
        <v>70</v>
      </c>
      <c r="B131" s="23" t="s">
        <v>71</v>
      </c>
      <c r="C131" s="11">
        <v>2400000</v>
      </c>
      <c r="D131" s="11">
        <v>0</v>
      </c>
      <c r="E131" s="11">
        <v>0</v>
      </c>
    </row>
    <row r="132" spans="1:5" ht="48" customHeight="1">
      <c r="A132" s="10" t="s">
        <v>72</v>
      </c>
      <c r="B132" s="23" t="s">
        <v>73</v>
      </c>
      <c r="C132" s="11">
        <v>2959670</v>
      </c>
      <c r="D132" s="11">
        <v>2931863</v>
      </c>
      <c r="E132" s="11">
        <v>2931863</v>
      </c>
    </row>
    <row r="133" spans="1:5" ht="79.5" customHeight="1">
      <c r="A133" s="10" t="s">
        <v>74</v>
      </c>
      <c r="B133" s="23" t="s">
        <v>75</v>
      </c>
      <c r="C133" s="11">
        <v>797016</v>
      </c>
      <c r="D133" s="11">
        <v>35529</v>
      </c>
      <c r="E133" s="11">
        <v>31504</v>
      </c>
    </row>
    <row r="134" spans="1:5" ht="96.75" customHeight="1">
      <c r="A134" s="10" t="s">
        <v>76</v>
      </c>
      <c r="B134" s="23" t="s">
        <v>77</v>
      </c>
      <c r="C134" s="11">
        <v>1085760</v>
      </c>
      <c r="D134" s="11">
        <v>1085760</v>
      </c>
      <c r="E134" s="11">
        <v>1085760</v>
      </c>
    </row>
    <row r="135" spans="1:5" ht="35.25" customHeight="1">
      <c r="A135" s="14" t="s">
        <v>125</v>
      </c>
      <c r="B135" s="14"/>
      <c r="C135" s="9">
        <f>SUM(C136:C150)</f>
        <v>355130790.04</v>
      </c>
      <c r="D135" s="9">
        <f>SUM(D136:D150)</f>
        <v>115988165.62</v>
      </c>
      <c r="E135" s="9">
        <f>SUM(E136:E150)</f>
        <v>111687672</v>
      </c>
    </row>
    <row r="136" spans="1:5" ht="117" customHeight="1">
      <c r="A136" s="10" t="s">
        <v>78</v>
      </c>
      <c r="B136" s="23" t="s">
        <v>224</v>
      </c>
      <c r="C136" s="11">
        <v>347200</v>
      </c>
      <c r="D136" s="11">
        <v>296000</v>
      </c>
      <c r="E136" s="11">
        <v>296000</v>
      </c>
    </row>
    <row r="137" spans="1:5" ht="35.25" customHeight="1">
      <c r="A137" s="10" t="s">
        <v>199</v>
      </c>
      <c r="B137" s="23" t="s">
        <v>101</v>
      </c>
      <c r="C137" s="11">
        <v>544448</v>
      </c>
      <c r="D137" s="11">
        <v>712700</v>
      </c>
      <c r="E137" s="11">
        <v>712700</v>
      </c>
    </row>
    <row r="138" spans="1:5" ht="66.75" customHeight="1">
      <c r="A138" s="10" t="s">
        <v>200</v>
      </c>
      <c r="B138" s="25" t="s">
        <v>331</v>
      </c>
      <c r="C138" s="11">
        <v>1970000</v>
      </c>
      <c r="D138" s="11">
        <v>1912100</v>
      </c>
      <c r="E138" s="11">
        <v>1912100</v>
      </c>
    </row>
    <row r="139" spans="1:5" ht="37.5" customHeight="1">
      <c r="A139" s="10" t="s">
        <v>220</v>
      </c>
      <c r="B139" s="23" t="s">
        <v>219</v>
      </c>
      <c r="C139" s="11">
        <v>4900000</v>
      </c>
      <c r="D139" s="11">
        <v>0</v>
      </c>
      <c r="E139" s="11">
        <v>0</v>
      </c>
    </row>
    <row r="140" spans="1:5" ht="96" customHeight="1">
      <c r="A140" s="10" t="s">
        <v>79</v>
      </c>
      <c r="B140" s="23" t="s">
        <v>80</v>
      </c>
      <c r="C140" s="11">
        <v>220000</v>
      </c>
      <c r="D140" s="11">
        <v>509600</v>
      </c>
      <c r="E140" s="11">
        <v>509600</v>
      </c>
    </row>
    <row r="141" spans="1:5" ht="99.75" customHeight="1">
      <c r="A141" s="10" t="s">
        <v>201</v>
      </c>
      <c r="B141" s="23" t="s">
        <v>33</v>
      </c>
      <c r="C141" s="11">
        <v>280000</v>
      </c>
      <c r="D141" s="11">
        <v>0</v>
      </c>
      <c r="E141" s="11">
        <v>0</v>
      </c>
    </row>
    <row r="142" spans="1:5" ht="101.25" customHeight="1">
      <c r="A142" s="10" t="s">
        <v>320</v>
      </c>
      <c r="B142" s="23" t="s">
        <v>321</v>
      </c>
      <c r="C142" s="11">
        <v>30000</v>
      </c>
      <c r="D142" s="11">
        <v>0</v>
      </c>
      <c r="E142" s="11">
        <v>0</v>
      </c>
    </row>
    <row r="143" spans="1:5" ht="52.5" customHeight="1">
      <c r="A143" s="10" t="s">
        <v>202</v>
      </c>
      <c r="B143" s="23" t="s">
        <v>69</v>
      </c>
      <c r="C143" s="11">
        <v>450000</v>
      </c>
      <c r="D143" s="11">
        <v>0</v>
      </c>
      <c r="E143" s="11">
        <v>0</v>
      </c>
    </row>
    <row r="144" spans="1:5" ht="141.75" customHeight="1">
      <c r="A144" s="10" t="s">
        <v>81</v>
      </c>
      <c r="B144" s="23" t="s">
        <v>82</v>
      </c>
      <c r="C144" s="11">
        <v>41101586.86</v>
      </c>
      <c r="D144" s="11">
        <v>7159642.02</v>
      </c>
      <c r="E144" s="11">
        <v>0</v>
      </c>
    </row>
    <row r="145" spans="1:5" ht="111.75" customHeight="1">
      <c r="A145" s="10" t="s">
        <v>83</v>
      </c>
      <c r="B145" s="23" t="s">
        <v>84</v>
      </c>
      <c r="C145" s="11">
        <v>1730593.13</v>
      </c>
      <c r="D145" s="11">
        <v>301458.6</v>
      </c>
      <c r="E145" s="11">
        <v>0</v>
      </c>
    </row>
    <row r="146" spans="1:5" ht="51" customHeight="1">
      <c r="A146" s="10" t="s">
        <v>85</v>
      </c>
      <c r="B146" s="23" t="s">
        <v>86</v>
      </c>
      <c r="C146" s="11">
        <v>46753124</v>
      </c>
      <c r="D146" s="11">
        <v>53560201</v>
      </c>
      <c r="E146" s="11">
        <v>56720808</v>
      </c>
    </row>
    <row r="147" spans="1:5" ht="26.25" customHeight="1">
      <c r="A147" s="10" t="s">
        <v>87</v>
      </c>
      <c r="B147" s="23" t="s">
        <v>71</v>
      </c>
      <c r="C147" s="11">
        <v>201338213.25</v>
      </c>
      <c r="D147" s="11">
        <v>47500125</v>
      </c>
      <c r="E147" s="11">
        <v>47500125</v>
      </c>
    </row>
    <row r="148" spans="1:5" ht="50.25" customHeight="1">
      <c r="A148" s="10" t="s">
        <v>88</v>
      </c>
      <c r="B148" s="23" t="s">
        <v>73</v>
      </c>
      <c r="C148" s="11">
        <v>4953898.8</v>
      </c>
      <c r="D148" s="11">
        <v>4036339</v>
      </c>
      <c r="E148" s="11">
        <v>4036339</v>
      </c>
    </row>
    <row r="149" spans="1:5" ht="37.5" customHeight="1">
      <c r="A149" s="10" t="s">
        <v>322</v>
      </c>
      <c r="B149" s="23" t="s">
        <v>323</v>
      </c>
      <c r="C149" s="11">
        <v>50436474</v>
      </c>
      <c r="D149" s="11">
        <v>0</v>
      </c>
      <c r="E149" s="11">
        <v>0</v>
      </c>
    </row>
    <row r="150" spans="1:5" ht="33.75" customHeight="1">
      <c r="A150" s="10" t="s">
        <v>203</v>
      </c>
      <c r="B150" s="23" t="s">
        <v>204</v>
      </c>
      <c r="C150" s="11">
        <v>75252</v>
      </c>
      <c r="D150" s="11">
        <v>0</v>
      </c>
      <c r="E150" s="11">
        <v>0</v>
      </c>
    </row>
    <row r="151" spans="1:5" ht="39.75" customHeight="1">
      <c r="A151" s="14" t="s">
        <v>124</v>
      </c>
      <c r="B151" s="14"/>
      <c r="C151" s="9">
        <f>C152+C153</f>
        <v>10923030.47</v>
      </c>
      <c r="D151" s="9">
        <f>D152+D153</f>
        <v>10714300</v>
      </c>
      <c r="E151" s="9">
        <f>E152+E153</f>
        <v>10714300</v>
      </c>
    </row>
    <row r="152" spans="1:5" ht="27" customHeight="1">
      <c r="A152" s="10" t="s">
        <v>168</v>
      </c>
      <c r="B152" s="23" t="s">
        <v>71</v>
      </c>
      <c r="C152" s="11">
        <v>108930.47</v>
      </c>
      <c r="D152" s="11">
        <v>0</v>
      </c>
      <c r="E152" s="11">
        <v>0</v>
      </c>
    </row>
    <row r="153" spans="1:5" ht="32.25" customHeight="1">
      <c r="A153" s="10" t="s">
        <v>89</v>
      </c>
      <c r="B153" s="23" t="s">
        <v>73</v>
      </c>
      <c r="C153" s="11">
        <v>10814100</v>
      </c>
      <c r="D153" s="11">
        <v>10714300</v>
      </c>
      <c r="E153" s="11">
        <v>10714300</v>
      </c>
    </row>
    <row r="154" spans="1:5" ht="33" customHeight="1">
      <c r="A154" s="14" t="s">
        <v>123</v>
      </c>
      <c r="B154" s="14"/>
      <c r="C154" s="9">
        <f>C155+C156+C157+C158+C159</f>
        <v>75749979.21000001</v>
      </c>
      <c r="D154" s="9">
        <f>D155+D156+D157+D158+D159</f>
        <v>63897200</v>
      </c>
      <c r="E154" s="9">
        <f>E155+E156+E157+E158+E159</f>
        <v>63897200</v>
      </c>
    </row>
    <row r="155" spans="1:5" ht="34.5" customHeight="1">
      <c r="A155" s="10" t="s">
        <v>313</v>
      </c>
      <c r="B155" s="23" t="s">
        <v>219</v>
      </c>
      <c r="C155" s="11">
        <v>73300</v>
      </c>
      <c r="D155" s="11">
        <v>0</v>
      </c>
      <c r="E155" s="11">
        <v>0</v>
      </c>
    </row>
    <row r="156" spans="1:5" ht="100.5" customHeight="1">
      <c r="A156" s="10" t="s">
        <v>328</v>
      </c>
      <c r="B156" s="23" t="s">
        <v>33</v>
      </c>
      <c r="C156" s="11">
        <v>200</v>
      </c>
      <c r="D156" s="11">
        <v>0</v>
      </c>
      <c r="E156" s="11">
        <v>0</v>
      </c>
    </row>
    <row r="157" spans="1:5" ht="39" customHeight="1">
      <c r="A157" s="10" t="s">
        <v>228</v>
      </c>
      <c r="B157" s="23" t="s">
        <v>230</v>
      </c>
      <c r="C157" s="11">
        <v>585230</v>
      </c>
      <c r="D157" s="11">
        <v>0</v>
      </c>
      <c r="E157" s="11">
        <v>0</v>
      </c>
    </row>
    <row r="158" spans="1:5" ht="38.25" customHeight="1">
      <c r="A158" s="10" t="s">
        <v>229</v>
      </c>
      <c r="B158" s="23" t="s">
        <v>231</v>
      </c>
      <c r="C158" s="11">
        <v>4919368.42</v>
      </c>
      <c r="D158" s="11">
        <v>0</v>
      </c>
      <c r="E158" s="11">
        <v>0</v>
      </c>
    </row>
    <row r="159" spans="1:5" ht="21.75" customHeight="1">
      <c r="A159" s="10" t="s">
        <v>90</v>
      </c>
      <c r="B159" s="23" t="s">
        <v>71</v>
      </c>
      <c r="C159" s="11">
        <v>70171880.79</v>
      </c>
      <c r="D159" s="11">
        <v>63897200</v>
      </c>
      <c r="E159" s="11">
        <v>63897200</v>
      </c>
    </row>
    <row r="160" spans="1:5" ht="39" customHeight="1">
      <c r="A160" s="14" t="s">
        <v>122</v>
      </c>
      <c r="B160" s="14"/>
      <c r="C160" s="9">
        <f>C161+C162+C163+C164+C165+C166</f>
        <v>104208772.52</v>
      </c>
      <c r="D160" s="9">
        <f>D161+D162+D163+D164+D165+D166</f>
        <v>87969000</v>
      </c>
      <c r="E160" s="9">
        <f>E161+E162+E163+E164+E165+E166</f>
        <v>84059600</v>
      </c>
    </row>
    <row r="161" spans="1:5" ht="66.75" customHeight="1">
      <c r="A161" s="10" t="s">
        <v>93</v>
      </c>
      <c r="B161" s="23" t="s">
        <v>318</v>
      </c>
      <c r="C161" s="11">
        <v>270000</v>
      </c>
      <c r="D161" s="11">
        <v>1071000</v>
      </c>
      <c r="E161" s="11">
        <v>1134000</v>
      </c>
    </row>
    <row r="162" spans="1:5" ht="65.25" customHeight="1">
      <c r="A162" s="10" t="s">
        <v>94</v>
      </c>
      <c r="B162" s="23" t="s">
        <v>319</v>
      </c>
      <c r="C162" s="11">
        <v>60582000</v>
      </c>
      <c r="D162" s="11">
        <v>62581000</v>
      </c>
      <c r="E162" s="11">
        <v>60338600</v>
      </c>
    </row>
    <row r="163" spans="1:5" ht="105.75" customHeight="1">
      <c r="A163" s="10" t="s">
        <v>95</v>
      </c>
      <c r="B163" s="23" t="s">
        <v>96</v>
      </c>
      <c r="C163" s="11">
        <v>23742772.52</v>
      </c>
      <c r="D163" s="11">
        <v>13512000</v>
      </c>
      <c r="E163" s="11">
        <v>12486000</v>
      </c>
    </row>
    <row r="164" spans="1:5" ht="33.75" customHeight="1">
      <c r="A164" s="10" t="s">
        <v>324</v>
      </c>
      <c r="B164" s="23" t="s">
        <v>219</v>
      </c>
      <c r="C164" s="11">
        <v>1400000</v>
      </c>
      <c r="D164" s="11">
        <v>0</v>
      </c>
      <c r="E164" s="11">
        <v>0</v>
      </c>
    </row>
    <row r="165" spans="1:5" ht="116.25" customHeight="1">
      <c r="A165" s="10" t="s">
        <v>97</v>
      </c>
      <c r="B165" s="23" t="s">
        <v>98</v>
      </c>
      <c r="C165" s="11">
        <v>17614000</v>
      </c>
      <c r="D165" s="11">
        <v>10805000</v>
      </c>
      <c r="E165" s="11">
        <v>10101000</v>
      </c>
    </row>
    <row r="166" spans="1:5" ht="95.25" customHeight="1">
      <c r="A166" s="10" t="s">
        <v>325</v>
      </c>
      <c r="B166" s="23" t="s">
        <v>321</v>
      </c>
      <c r="C166" s="11">
        <v>600000</v>
      </c>
      <c r="D166" s="11">
        <v>0</v>
      </c>
      <c r="E166" s="11">
        <v>0</v>
      </c>
    </row>
    <row r="167" spans="1:5" ht="39.75" customHeight="1">
      <c r="A167" s="14" t="s">
        <v>137</v>
      </c>
      <c r="B167" s="14"/>
      <c r="C167" s="9">
        <f>C168+C169+C170</f>
        <v>4635454.63</v>
      </c>
      <c r="D167" s="9">
        <f>D168+D169+D170</f>
        <v>0</v>
      </c>
      <c r="E167" s="9">
        <f>E168+E169+E170</f>
        <v>0</v>
      </c>
    </row>
    <row r="168" spans="1:5" ht="23.25" customHeight="1">
      <c r="A168" s="10" t="s">
        <v>138</v>
      </c>
      <c r="B168" s="23" t="s">
        <v>71</v>
      </c>
      <c r="C168" s="11">
        <v>1039212</v>
      </c>
      <c r="D168" s="11">
        <v>0</v>
      </c>
      <c r="E168" s="11">
        <v>0</v>
      </c>
    </row>
    <row r="169" spans="1:5" ht="37.5" customHeight="1">
      <c r="A169" s="10" t="s">
        <v>326</v>
      </c>
      <c r="B169" s="23" t="s">
        <v>323</v>
      </c>
      <c r="C169" s="11">
        <v>3586242.63</v>
      </c>
      <c r="D169" s="11">
        <v>0</v>
      </c>
      <c r="E169" s="11">
        <v>0</v>
      </c>
    </row>
    <row r="170" spans="1:5" ht="36" customHeight="1">
      <c r="A170" s="10" t="s">
        <v>314</v>
      </c>
      <c r="B170" s="23" t="s">
        <v>204</v>
      </c>
      <c r="C170" s="11">
        <v>10000</v>
      </c>
      <c r="D170" s="11">
        <v>0</v>
      </c>
      <c r="E170" s="11">
        <v>0</v>
      </c>
    </row>
    <row r="171" spans="1:5" ht="36.75" customHeight="1">
      <c r="A171" s="14" t="s">
        <v>121</v>
      </c>
      <c r="B171" s="14"/>
      <c r="C171" s="9">
        <f>SUM(C172:C185)</f>
        <v>1982597700</v>
      </c>
      <c r="D171" s="9">
        <f>SUM(D172:D185)</f>
        <v>1856136400</v>
      </c>
      <c r="E171" s="9">
        <f>SUM(E172:E185)</f>
        <v>1863358000</v>
      </c>
    </row>
    <row r="172" spans="1:5" ht="36.75" customHeight="1">
      <c r="A172" s="10" t="s">
        <v>100</v>
      </c>
      <c r="B172" s="23" t="s">
        <v>101</v>
      </c>
      <c r="C172" s="11">
        <v>390100</v>
      </c>
      <c r="D172" s="11">
        <v>464400</v>
      </c>
      <c r="E172" s="11">
        <v>464400</v>
      </c>
    </row>
    <row r="173" spans="1:5" ht="53.25" customHeight="1">
      <c r="A173" s="10" t="s">
        <v>315</v>
      </c>
      <c r="B173" s="23" t="s">
        <v>67</v>
      </c>
      <c r="C173" s="11">
        <v>2500</v>
      </c>
      <c r="D173" s="11">
        <v>0</v>
      </c>
      <c r="E173" s="11">
        <v>0</v>
      </c>
    </row>
    <row r="174" spans="1:5" ht="38.25" customHeight="1">
      <c r="A174" s="10" t="s">
        <v>221</v>
      </c>
      <c r="B174" s="23" t="s">
        <v>219</v>
      </c>
      <c r="C174" s="11">
        <v>10700</v>
      </c>
      <c r="D174" s="11">
        <v>0</v>
      </c>
      <c r="E174" s="11">
        <v>0</v>
      </c>
    </row>
    <row r="175" spans="1:5" ht="99" customHeight="1">
      <c r="A175" s="10" t="s">
        <v>316</v>
      </c>
      <c r="B175" s="23" t="s">
        <v>80</v>
      </c>
      <c r="C175" s="11">
        <v>140280</v>
      </c>
      <c r="D175" s="11">
        <v>0</v>
      </c>
      <c r="E175" s="11">
        <v>0</v>
      </c>
    </row>
    <row r="176" spans="1:5" ht="96" customHeight="1">
      <c r="A176" s="10" t="s">
        <v>327</v>
      </c>
      <c r="B176" s="23" t="s">
        <v>33</v>
      </c>
      <c r="C176" s="11">
        <v>400</v>
      </c>
      <c r="D176" s="11">
        <v>0</v>
      </c>
      <c r="E176" s="11">
        <v>0</v>
      </c>
    </row>
    <row r="177" spans="1:5" ht="57.75" customHeight="1">
      <c r="A177" s="10" t="s">
        <v>102</v>
      </c>
      <c r="B177" s="23" t="s">
        <v>103</v>
      </c>
      <c r="C177" s="11">
        <v>98800</v>
      </c>
      <c r="D177" s="11">
        <v>26500</v>
      </c>
      <c r="E177" s="11">
        <v>26500</v>
      </c>
    </row>
    <row r="178" spans="1:5" ht="38.25" customHeight="1">
      <c r="A178" s="10" t="s">
        <v>136</v>
      </c>
      <c r="B178" s="23" t="s">
        <v>135</v>
      </c>
      <c r="C178" s="11">
        <v>21444300</v>
      </c>
      <c r="D178" s="11">
        <v>0</v>
      </c>
      <c r="E178" s="11">
        <v>0</v>
      </c>
    </row>
    <row r="179" spans="1:5" ht="87" customHeight="1">
      <c r="A179" s="10" t="s">
        <v>104</v>
      </c>
      <c r="B179" s="23" t="s">
        <v>105</v>
      </c>
      <c r="C179" s="11">
        <v>54132300</v>
      </c>
      <c r="D179" s="11">
        <v>51538500</v>
      </c>
      <c r="E179" s="11">
        <v>52961500</v>
      </c>
    </row>
    <row r="180" spans="1:5" ht="70.5" customHeight="1">
      <c r="A180" s="10" t="s">
        <v>222</v>
      </c>
      <c r="B180" s="23" t="s">
        <v>223</v>
      </c>
      <c r="C180" s="11">
        <v>0</v>
      </c>
      <c r="D180" s="11">
        <v>661300</v>
      </c>
      <c r="E180" s="11">
        <v>0</v>
      </c>
    </row>
    <row r="181" spans="1:5" ht="27.75" customHeight="1">
      <c r="A181" s="10" t="s">
        <v>106</v>
      </c>
      <c r="B181" s="23" t="s">
        <v>71</v>
      </c>
      <c r="C181" s="11">
        <v>35366400</v>
      </c>
      <c r="D181" s="11">
        <v>14224600</v>
      </c>
      <c r="E181" s="11">
        <v>18905000</v>
      </c>
    </row>
    <row r="182" spans="1:5" ht="97.5" customHeight="1">
      <c r="A182" s="10" t="s">
        <v>107</v>
      </c>
      <c r="B182" s="23" t="s">
        <v>108</v>
      </c>
      <c r="C182" s="11">
        <v>16925900</v>
      </c>
      <c r="D182" s="11">
        <v>19123800</v>
      </c>
      <c r="E182" s="11">
        <v>19123800</v>
      </c>
    </row>
    <row r="183" spans="1:5" ht="24.75" customHeight="1">
      <c r="A183" s="10" t="s">
        <v>109</v>
      </c>
      <c r="B183" s="23" t="s">
        <v>110</v>
      </c>
      <c r="C183" s="11">
        <v>1787983200</v>
      </c>
      <c r="D183" s="11">
        <v>1704215400</v>
      </c>
      <c r="E183" s="11">
        <v>1704215400</v>
      </c>
    </row>
    <row r="184" spans="1:5" ht="81.75" customHeight="1">
      <c r="A184" s="10" t="s">
        <v>134</v>
      </c>
      <c r="B184" s="23" t="s">
        <v>169</v>
      </c>
      <c r="C184" s="11">
        <v>65881900</v>
      </c>
      <c r="D184" s="11">
        <v>65881900</v>
      </c>
      <c r="E184" s="11">
        <v>67661400</v>
      </c>
    </row>
    <row r="185" spans="1:5" ht="37.5" customHeight="1">
      <c r="A185" s="10" t="s">
        <v>205</v>
      </c>
      <c r="B185" s="23" t="s">
        <v>204</v>
      </c>
      <c r="C185" s="11">
        <v>220920</v>
      </c>
      <c r="D185" s="11">
        <v>0</v>
      </c>
      <c r="E185" s="11">
        <v>0</v>
      </c>
    </row>
    <row r="186" spans="1:5" ht="15.75">
      <c r="A186" s="14" t="s">
        <v>120</v>
      </c>
      <c r="B186" s="14"/>
      <c r="C186" s="9">
        <f>C187+C188+C189+C190+C191+C192+C193</f>
        <v>1614485908.13</v>
      </c>
      <c r="D186" s="9">
        <f>D187+D188+D189+D190+D191+D192+D193</f>
        <v>770447291</v>
      </c>
      <c r="E186" s="9">
        <f>E187+E188+E189+E190+E191+E192+E193</f>
        <v>787197591</v>
      </c>
    </row>
    <row r="187" spans="1:5" ht="35.25" customHeight="1">
      <c r="A187" s="10" t="s">
        <v>317</v>
      </c>
      <c r="B187" s="23" t="s">
        <v>219</v>
      </c>
      <c r="C187" s="11">
        <v>800</v>
      </c>
      <c r="D187" s="11">
        <v>0</v>
      </c>
      <c r="E187" s="11">
        <v>0</v>
      </c>
    </row>
    <row r="188" spans="1:5" ht="55.5" customHeight="1">
      <c r="A188" s="10" t="s">
        <v>111</v>
      </c>
      <c r="B188" s="23" t="s">
        <v>112</v>
      </c>
      <c r="C188" s="11">
        <v>599906600</v>
      </c>
      <c r="D188" s="11">
        <v>510201600</v>
      </c>
      <c r="E188" s="11">
        <v>526951900</v>
      </c>
    </row>
    <row r="189" spans="1:5" ht="36.75" customHeight="1">
      <c r="A189" s="10" t="s">
        <v>113</v>
      </c>
      <c r="B189" s="23" t="s">
        <v>114</v>
      </c>
      <c r="C189" s="11">
        <v>207185600</v>
      </c>
      <c r="D189" s="11">
        <v>0</v>
      </c>
      <c r="E189" s="11">
        <v>0</v>
      </c>
    </row>
    <row r="190" spans="1:5" ht="48" customHeight="1">
      <c r="A190" s="10" t="s">
        <v>329</v>
      </c>
      <c r="B190" s="23" t="s">
        <v>330</v>
      </c>
      <c r="C190" s="11">
        <v>18000000</v>
      </c>
      <c r="D190" s="11">
        <v>0</v>
      </c>
      <c r="E190" s="11">
        <v>0</v>
      </c>
    </row>
    <row r="191" spans="1:5" ht="21" customHeight="1">
      <c r="A191" s="10" t="s">
        <v>206</v>
      </c>
      <c r="B191" s="23" t="s">
        <v>207</v>
      </c>
      <c r="C191" s="11">
        <v>58945893.13</v>
      </c>
      <c r="D191" s="11">
        <v>0</v>
      </c>
      <c r="E191" s="11">
        <v>0</v>
      </c>
    </row>
    <row r="192" spans="1:5" ht="21.75" customHeight="1">
      <c r="A192" s="10" t="s">
        <v>115</v>
      </c>
      <c r="B192" s="23" t="s">
        <v>71</v>
      </c>
      <c r="C192" s="11">
        <v>724147015</v>
      </c>
      <c r="D192" s="11">
        <v>253945691</v>
      </c>
      <c r="E192" s="11">
        <v>253945691</v>
      </c>
    </row>
    <row r="193" spans="1:5" ht="47.25">
      <c r="A193" s="10" t="s">
        <v>116</v>
      </c>
      <c r="B193" s="23" t="s">
        <v>73</v>
      </c>
      <c r="C193" s="11">
        <v>6300000</v>
      </c>
      <c r="D193" s="11">
        <v>6300000</v>
      </c>
      <c r="E193" s="11">
        <v>6300000</v>
      </c>
    </row>
    <row r="194" ht="15">
      <c r="E194" s="12" t="s">
        <v>333</v>
      </c>
    </row>
  </sheetData>
  <sheetProtection/>
  <mergeCells count="23">
    <mergeCell ref="A167:B167"/>
    <mergeCell ref="A171:B171"/>
    <mergeCell ref="A186:B186"/>
    <mergeCell ref="A8:B8"/>
    <mergeCell ref="C1:E1"/>
    <mergeCell ref="C2:E2"/>
    <mergeCell ref="A3:E3"/>
    <mergeCell ref="A4:E4"/>
    <mergeCell ref="C5:E5"/>
    <mergeCell ref="A154:B154"/>
    <mergeCell ref="A70:B70"/>
    <mergeCell ref="A72:B72"/>
    <mergeCell ref="A160:B160"/>
    <mergeCell ref="A118:B118"/>
    <mergeCell ref="A120:B120"/>
    <mergeCell ref="A135:B135"/>
    <mergeCell ref="A151:B151"/>
    <mergeCell ref="A5:B6"/>
    <mergeCell ref="A18:B18"/>
    <mergeCell ref="A59:B59"/>
    <mergeCell ref="A64:B64"/>
    <mergeCell ref="A9:B9"/>
    <mergeCell ref="A13:B13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2022-11-07T12:42:29Z</cp:lastPrinted>
  <dcterms:created xsi:type="dcterms:W3CDTF">2021-01-18T14:38:04Z</dcterms:created>
  <dcterms:modified xsi:type="dcterms:W3CDTF">2022-12-13T08:50:25Z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