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2120" windowHeight="8760" activeTab="0"/>
  </bookViews>
  <sheets>
    <sheet name="поступлен." sheetId="1" r:id="rId1"/>
  </sheets>
  <definedNames>
    <definedName name="_xlnm.Print_Area" localSheetId="0">'поступлен.'!$A$1:$E$113</definedName>
  </definedNames>
  <calcPr fullCalcOnLoad="1"/>
</workbook>
</file>

<file path=xl/sharedStrings.xml><?xml version="1.0" encoding="utf-8"?>
<sst xmlns="http://schemas.openxmlformats.org/spreadsheetml/2006/main" count="110" uniqueCount="68">
  <si>
    <t xml:space="preserve">Наименование </t>
  </si>
  <si>
    <t>в том числе:</t>
  </si>
  <si>
    <t>БЕЗВОЗМЕЗДНЫЕ ПОСТУПЛЕНИЯ, всего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</si>
  <si>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</si>
  <si>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Сумма, тыс.рублей</t>
  </si>
  <si>
    <t>Субсидии бюджетам бюджетной системы Российской Федерации (межбюджетные субсидии)</t>
  </si>
  <si>
    <t>Субсидии на содержание автомобильных дорог общего пользования местного значения</t>
  </si>
  <si>
    <t>Управление городского хозяйства и благоустройства администрации муниципального образования городского округа "Воркута"</t>
  </si>
  <si>
    <t>Управление культуры администрации муниципального образования городского округа "Воркута"</t>
  </si>
  <si>
    <t>Администрация муниципального образования городского округа "Воркута"</t>
  </si>
  <si>
    <t>Управление образования администрации муниципального образования городского округа "Воркута"</t>
  </si>
  <si>
    <t>Управление физической культуры и спорта администрации муниципального образования городского округа "Воркута"</t>
  </si>
  <si>
    <t xml:space="preserve">   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</si>
  <si>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</si>
  <si>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</si>
  <si>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</si>
  <si>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</si>
  <si>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бюджетной системы Российской Федерации</t>
  </si>
  <si>
    <t>Субвенции на осуществление государственного 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</si>
  <si>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</si>
  <si>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</si>
  <si>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</si>
  <si>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на поддержку муниципальтных программ формирования современной городской среды</t>
  </si>
  <si>
    <t>Субсидии на поддержку обустройства мест массового отдыха населения (городских парков)</t>
  </si>
  <si>
    <t>Субсидии на поддержку отрасли культуры</t>
  </si>
  <si>
    <t>Субсидии на укрепление материально-технической базы муниципальных учреждений сферы культуры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</si>
  <si>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</si>
  <si>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</si>
  <si>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создание систем по раздельному сбору отходов</t>
  </si>
  <si>
    <t>Субсидии на реализацию мероприятий муниципальных программ развития туризма</t>
  </si>
  <si>
    <t>Субсидии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</si>
  <si>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местным бюджетам на капитальный ремонт, ремонт муниципального жилищного фонда</t>
  </si>
  <si>
    <t>РАСПРЕДЕЛЕНИЕ МЕЖБЮДЖЕТНЫХ ТРАНСФЕРТОВ  
ГЛАВНЫМ РАСПОРЯДИТЕЛЯМ БЮДЖЕТНЫХ СРЕДСТВ БЮДЖЕТА
МУНИЦИПАЛЬНОГО  ОБРАЗОВАНИЯ  ГОРОДСКОГО  ОКРУГА «ВОРКУТА»
НА 2019 ГОД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</si>
  <si>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</si>
  <si>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Субвенции на 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</si>
  <si>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</si>
  <si>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Управление культуры администрации муниципального образования городского округа «Воркута»</t>
  </si>
  <si>
    <t>Управление образования администрации муниципального образования городского округа «Воркута»</t>
  </si>
  <si>
    <t>Субвенции на осуществление  государственных полномочий Республики Коми, предусмотренных пунктами 7-10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</si>
  <si>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Администрация муниципального образования городского округа «Воркута»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</si>
  <si>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</si>
  <si>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физической культуры и спорта администрации муниципального образования городского округа «Воркута»</t>
  </si>
  <si>
    <t>финансовое управление администрации муниципального образования городского округа «Воркута»</t>
  </si>
  <si>
    <t>Субвенции на 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</si>
  <si>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</si>
  <si>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реализацию народных проектов в сфере агропромышленного комплекса, прошедших отбор в рамках проекта «Народный бюджет»</t>
  </si>
  <si>
    <t>Субсидии на реализацию народных проектов в сфере культуры, прошедших отбор в рамках проекта «Народный бюджет»</t>
  </si>
  <si>
    <t>Субсидии на реализацию народных проектов в сфере благоустройства, прошедших отбор в рамках проекта «Народный бюджет»</t>
  </si>
  <si>
    <t>Субсидии на реализацию народных проектов в сфере образования, прошедших отбор в рамках проекта «Народный бюджет»</t>
  </si>
  <si>
    <t>Субсидии на реализацию народных проектов в сфере дорожной деятельности, прошедших отбор в рамках проекта «Народный бюджет</t>
  </si>
  <si>
    <t>Субвенции на 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</si>
  <si>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</si>
  <si>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 xml:space="preserve">Субсидии бюджетам муниципальных образований на оплату муниципальными учреждениями расходов по коммунальным услугам
</t>
  </si>
  <si>
    <t>Отдел по работе с территорией «Елецкий» администрации муниципального образования городского округа «Воркута»</t>
  </si>
  <si>
    <t>Отдел по работе с территорией «Сивомаскинский» администрации муниципального образования городского округа «Воркута»</t>
  </si>
  <si>
    <t>Субсидии на реализацию народных проектов в сфере занятости населения, прошедших отбор в рамках проекта «Народный бюджет»</t>
  </si>
  <si>
    <t>Субсидии на реализацию народных проектов в сфере физической культуры и спорта, прошедших отбор в рамках проекта «Народный бюджет»</t>
  </si>
  <si>
    <t>Обеспечение мероприятий по расселению непригодного для проживания жилищного фонда</t>
  </si>
  <si>
    <t>Субсидии на обеспечение мероприятий по расселению непригодного для проживания жилищного фонда за счет средств республиканского бюджета Республики Коми</t>
  </si>
  <si>
    <t>Управление городского хозяйства и благоустройства администрации муниципального образования городского округа«Воркута»</t>
  </si>
  <si>
    <t>Комитет по управлению муниципальным имуществом администрациимуниципального образования городского округа «Воркута»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</si>
  <si>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(мероприятия по обеспечению антитеррористической защищенности)</t>
  </si>
  <si>
    <t>Субсидии на создание системы по раздельному накоплению отходов</t>
  </si>
  <si>
    <t>Субсидии на мероприятия государственной программы Российской Федерации  «Доступная среда» на 2011 - 2020 годы</t>
  </si>
  <si>
    <t>Субсидии на 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в монопрофильных муниципальных образованиях</t>
  </si>
  <si>
    <t>Субсидии на оказание адресной финансовой поддержки спортивным организациям, осуществляющим спортивную подготовку</t>
  </si>
  <si>
    <t>Субсидии на обеспечение мероприятий по расселению непригодного для проживания жилищного фонда за счет средств Фонда содействия реформированию жилищно-коммунального хозяйства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</si>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</sst>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4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justify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8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33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95" fontId="6" fillId="33" borderId="11" xfId="0" applyNumberFormat="1" applyFont="1" applyFill="1" applyBorder="1" applyAlignment="1">
      <alignment horizontal="right" vertical="top" wrapText="1"/>
    </xf>
    <xf numFmtId="195" fontId="7" fillId="33" borderId="11" xfId="0" applyNumberFormat="1" applyFont="1" applyFill="1" applyBorder="1" applyAlignment="1">
      <alignment horizontal="right" vertical="top" wrapText="1"/>
    </xf>
    <xf numFmtId="195" fontId="9" fillId="33" borderId="11" xfId="0" applyNumberFormat="1" applyFont="1" applyFill="1" applyBorder="1" applyAlignment="1">
      <alignment horizontal="right" vertical="top" wrapText="1"/>
    </xf>
    <xf numFmtId="195" fontId="6" fillId="3" borderId="11" xfId="0" applyNumberFormat="1" applyFont="1" applyFill="1" applyBorder="1" applyAlignment="1">
      <alignment horizontal="right" vertical="top" wrapText="1"/>
    </xf>
    <xf numFmtId="195" fontId="10" fillId="0" borderId="0" xfId="0" applyNumberFormat="1" applyFont="1" applyFill="1" applyBorder="1" applyAlignment="1">
      <alignment vertical="center"/>
    </xf>
    <xf numFmtId="184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5" fontId="7" fillId="33" borderId="11" xfId="0" applyNumberFormat="1" applyFont="1" applyFill="1" applyBorder="1" applyAlignment="1">
      <alignment vertical="top"/>
    </xf>
    <xf numFmtId="2" fontId="9" fillId="33" borderId="11" xfId="0" applyNumberFormat="1" applyFont="1" applyFill="1" applyBorder="1" applyAlignment="1">
      <alignment horizontal="justify" vertical="top" wrapText="1"/>
    </xf>
    <xf numFmtId="49" fontId="9" fillId="33" borderId="11" xfId="0" applyNumberFormat="1" applyFont="1" applyFill="1" applyBorder="1" applyAlignment="1">
      <alignment horizontal="justify" vertical="top" wrapText="1"/>
    </xf>
    <xf numFmtId="184" fontId="0" fillId="0" borderId="12" xfId="0" applyNumberFormat="1" applyFont="1" applyBorder="1" applyAlignment="1">
      <alignment/>
    </xf>
    <xf numFmtId="195" fontId="9" fillId="0" borderId="11" xfId="0" applyNumberFormat="1" applyFont="1" applyBorder="1" applyAlignment="1">
      <alignment horizontal="right" vertical="top"/>
    </xf>
    <xf numFmtId="195" fontId="9" fillId="33" borderId="11" xfId="0" applyNumberFormat="1" applyFont="1" applyFill="1" applyBorder="1" applyAlignment="1">
      <alignment vertical="top"/>
    </xf>
    <xf numFmtId="0" fontId="7" fillId="0" borderId="0" xfId="0" applyFont="1" applyAlignment="1">
      <alignment horizontal="right" vertical="center" readingOrder="1"/>
    </xf>
    <xf numFmtId="184" fontId="0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49" fontId="6" fillId="3" borderId="11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9" fillId="33" borderId="11" xfId="0" applyNumberFormat="1" applyFont="1" applyFill="1" applyBorder="1" applyAlignment="1">
      <alignment horizontal="justify" vertical="top" wrapText="1"/>
    </xf>
    <xf numFmtId="195" fontId="7" fillId="0" borderId="11" xfId="0" applyNumberFormat="1" applyFont="1" applyFill="1" applyBorder="1" applyAlignment="1">
      <alignment horizontal="right" vertical="top" wrapText="1"/>
    </xf>
    <xf numFmtId="195" fontId="7" fillId="0" borderId="11" xfId="0" applyNumberFormat="1" applyFont="1" applyFill="1" applyBorder="1" applyAlignment="1">
      <alignment vertical="top"/>
    </xf>
    <xf numFmtId="184" fontId="4" fillId="0" borderId="12" xfId="0" applyNumberFormat="1" applyFont="1" applyBorder="1" applyAlignment="1">
      <alignment/>
    </xf>
    <xf numFmtId="195" fontId="9" fillId="0" borderId="11" xfId="0" applyNumberFormat="1" applyFont="1" applyBorder="1" applyAlignment="1">
      <alignment vertical="top"/>
    </xf>
    <xf numFmtId="195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left" vertical="top" wrapText="1" indent="1"/>
    </xf>
    <xf numFmtId="0" fontId="7" fillId="33" borderId="11" xfId="0" applyFont="1" applyFill="1" applyBorder="1" applyAlignment="1">
      <alignment horizontal="left" vertical="top" wrapText="1" indent="1"/>
    </xf>
    <xf numFmtId="0" fontId="3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2886075</xdr:colOff>
      <xdr:row>0</xdr:row>
      <xdr:rowOff>57150</xdr:rowOff>
    </xdr:from>
    <xdr:ext cx="3200400" cy="1533525"/>
    <xdr:sp>
      <xdr:nvSpPr>
        <xdr:cNvPr id="1" name="Text Box 1"/>
        <xdr:cNvSpPr txBox="1">
          <a:spLocks noChangeArrowheads="1"/>
        </xdr:cNvSpPr>
      </xdr:nvSpPr>
      <xdr:spPr>
        <a:xfrm>
          <a:off x="2886075" y="57150"/>
          <a:ext cx="32004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   решению         Совета         муниципального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образования     городского    округа    «Воркута»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21  декабря 2018 года  №  563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   бюджете     муниципального     образования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 округа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Воркута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  2019   год  и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 2020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2021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V115"/>
  <sheetViews>
    <sheetView showZeros="0" tabSelected="1" zoomScaleSheetLayoutView="100" zoomScalePageLayoutView="0" workbookViewId="0" topLeftCell="A1">
      <selection activeCell="B113" sqref="B113"/>
    </sheetView>
  </sheetViews>
  <sheetFormatPr defaultColWidth="9.140625" defaultRowHeight="12.75"/>
  <cols>
    <col min="1" max="1" width="77.28125" style="22" customWidth="1"/>
    <col min="2" max="2" width="14.7109375" style="25" customWidth="1"/>
    <col min="3" max="3" width="13.140625" style="0" hidden="1" customWidth="1"/>
    <col min="4" max="4" width="12.57421875" style="0" hidden="1" customWidth="1"/>
    <col min="5" max="5" width="13.421875" style="0" hidden="1" customWidth="1"/>
    <col min="6" max="6" width="16.28125" style="5" hidden="1" customWidth="1"/>
    <col min="7" max="7" width="10.7109375" style="8" customWidth="1"/>
    <col min="8" max="8" width="22.00390625" style="8" customWidth="1"/>
    <col min="9" max="178" width="9.140625" style="2" customWidth="1"/>
    <col min="179" max="16384" width="9.140625" style="4" customWidth="1"/>
  </cols>
  <sheetData>
    <row r="1" ht="116.25" customHeight="1"/>
    <row r="2" ht="7.5" customHeight="1"/>
    <row r="3" spans="1:5" ht="66" customHeight="1">
      <c r="A3" s="57" t="s">
        <v>32</v>
      </c>
      <c r="B3" s="58"/>
      <c r="C3" s="58"/>
      <c r="D3" s="58"/>
      <c r="E3" s="58"/>
    </row>
    <row r="4" spans="1:5" ht="9.75" customHeight="1">
      <c r="A4" s="60"/>
      <c r="B4" s="60"/>
      <c r="C4" s="60"/>
      <c r="D4" s="60"/>
      <c r="E4" s="60"/>
    </row>
    <row r="5" spans="1:5" ht="12.75">
      <c r="A5" s="59"/>
      <c r="B5" s="59"/>
      <c r="C5" s="59"/>
      <c r="D5" s="59"/>
      <c r="E5" s="59"/>
    </row>
    <row r="6" spans="1:5" ht="36" customHeight="1">
      <c r="A6" s="20" t="s">
        <v>0</v>
      </c>
      <c r="B6" s="20" t="s">
        <v>4</v>
      </c>
      <c r="C6" s="56" t="s">
        <v>1</v>
      </c>
      <c r="D6" s="56"/>
      <c r="E6" s="56"/>
    </row>
    <row r="7" spans="1:178" s="14" customFormat="1" ht="10.5" customHeight="1">
      <c r="A7" s="23">
        <v>1</v>
      </c>
      <c r="B7" s="23">
        <v>2</v>
      </c>
      <c r="C7" s="10"/>
      <c r="D7" s="10"/>
      <c r="E7" s="10"/>
      <c r="F7" s="11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</row>
    <row r="8" spans="1:178" s="7" customFormat="1" ht="24.75" customHeight="1">
      <c r="A8" s="21" t="s">
        <v>2</v>
      </c>
      <c r="B8" s="26">
        <f>B9+B84</f>
        <v>2115544.8</v>
      </c>
      <c r="C8" s="1"/>
      <c r="D8" s="1"/>
      <c r="E8" s="1"/>
      <c r="F8" s="6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7" customFormat="1" ht="35.25" customHeight="1">
      <c r="A9" s="46" t="s">
        <v>5</v>
      </c>
      <c r="B9" s="29">
        <f>B10+B12+B52+B20+B22+B54+B24+B26+B28+B58+B30+B32+B34+B60+B36+B40+B42+B44+B46+B48+B50+B56+B62+B64+B66+B68+B71+B74+B76+B78+B80+B82</f>
        <v>552111.2999999998</v>
      </c>
      <c r="C9" s="1"/>
      <c r="D9" s="1"/>
      <c r="E9" s="1"/>
      <c r="F9" s="6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7" customFormat="1" ht="49.5" customHeight="1" hidden="1">
      <c r="A10" s="38" t="s">
        <v>21</v>
      </c>
      <c r="B10" s="28">
        <f>B11</f>
        <v>0</v>
      </c>
      <c r="C10" s="1"/>
      <c r="D10" s="1"/>
      <c r="E10" s="1"/>
      <c r="F10" s="6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s="7" customFormat="1" ht="24.75" customHeight="1" hidden="1">
      <c r="A11" s="47" t="s">
        <v>9</v>
      </c>
      <c r="B11" s="27"/>
      <c r="C11" s="1"/>
      <c r="D11" s="1"/>
      <c r="E11" s="1"/>
      <c r="F11" s="6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2" ht="47.25">
      <c r="A12" s="44" t="s">
        <v>52</v>
      </c>
      <c r="B12" s="52">
        <f>SUM(B13:B19)</f>
        <v>142447.5</v>
      </c>
    </row>
    <row r="13" spans="1:2" ht="31.5">
      <c r="A13" s="55" t="s">
        <v>39</v>
      </c>
      <c r="B13" s="53">
        <v>4741.5</v>
      </c>
    </row>
    <row r="14" spans="1:2" ht="31.5">
      <c r="A14" s="54" t="s">
        <v>53</v>
      </c>
      <c r="B14" s="53">
        <v>269.4</v>
      </c>
    </row>
    <row r="15" spans="1:2" ht="31.5">
      <c r="A15" s="54" t="s">
        <v>35</v>
      </c>
      <c r="B15" s="53">
        <v>19875.2</v>
      </c>
    </row>
    <row r="16" spans="1:2" ht="31.5">
      <c r="A16" s="54" t="s">
        <v>54</v>
      </c>
      <c r="B16" s="53">
        <v>120.2</v>
      </c>
    </row>
    <row r="17" spans="1:2" ht="31.5">
      <c r="A17" s="54" t="s">
        <v>36</v>
      </c>
      <c r="B17" s="53">
        <v>8111</v>
      </c>
    </row>
    <row r="18" spans="1:2" ht="31.5">
      <c r="A18" s="55" t="s">
        <v>41</v>
      </c>
      <c r="B18" s="53">
        <v>13262.2</v>
      </c>
    </row>
    <row r="19" spans="1:2" ht="31.5">
      <c r="A19" s="55" t="s">
        <v>37</v>
      </c>
      <c r="B19" s="53">
        <v>96068</v>
      </c>
    </row>
    <row r="20" spans="1:178" s="7" customFormat="1" ht="35.25" customHeight="1">
      <c r="A20" s="38" t="s">
        <v>22</v>
      </c>
      <c r="B20" s="28">
        <f>B21</f>
        <v>58296.9</v>
      </c>
      <c r="C20" s="51"/>
      <c r="D20" s="1"/>
      <c r="E20" s="1"/>
      <c r="F20" s="6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1:178" s="7" customFormat="1" ht="34.5" customHeight="1">
      <c r="A21" s="55" t="s">
        <v>59</v>
      </c>
      <c r="B21" s="27">
        <v>58296.9</v>
      </c>
      <c r="C21" s="1"/>
      <c r="D21" s="1"/>
      <c r="E21" s="1"/>
      <c r="F21" s="6"/>
      <c r="G21" s="9"/>
      <c r="H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</row>
    <row r="22" spans="1:178" s="19" customFormat="1" ht="35.25" customHeight="1">
      <c r="A22" s="38" t="s">
        <v>6</v>
      </c>
      <c r="B22" s="28">
        <f>B23</f>
        <v>43802.9</v>
      </c>
      <c r="C22" s="15"/>
      <c r="D22" s="15"/>
      <c r="E22" s="15"/>
      <c r="F22" s="16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</row>
    <row r="23" spans="1:178" s="35" customFormat="1" ht="35.25" customHeight="1">
      <c r="A23" s="55" t="s">
        <v>35</v>
      </c>
      <c r="B23" s="49">
        <v>43802.9</v>
      </c>
      <c r="C23" s="31"/>
      <c r="D23" s="31"/>
      <c r="E23" s="31"/>
      <c r="F23" s="32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</row>
    <row r="24" spans="1:178" s="35" customFormat="1" ht="48" customHeight="1">
      <c r="A24" s="44" t="s">
        <v>44</v>
      </c>
      <c r="B24" s="28">
        <f>B25</f>
        <v>46876.299999999996</v>
      </c>
      <c r="C24" s="31"/>
      <c r="D24" s="31"/>
      <c r="E24" s="31"/>
      <c r="F24" s="32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</row>
    <row r="25" spans="1:178" s="35" customFormat="1" ht="35.25" customHeight="1">
      <c r="A25" s="55" t="s">
        <v>36</v>
      </c>
      <c r="B25" s="27">
        <f>45838.9-11598.2+8386+4249.6</f>
        <v>46876.299999999996</v>
      </c>
      <c r="C25" s="31"/>
      <c r="D25" s="31"/>
      <c r="E25" s="31"/>
      <c r="F25" s="32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</row>
    <row r="26" spans="1:178" s="35" customFormat="1" ht="21" customHeight="1">
      <c r="A26" s="38" t="s">
        <v>24</v>
      </c>
      <c r="B26" s="28">
        <f>B27</f>
        <v>4683.1</v>
      </c>
      <c r="C26" s="31"/>
      <c r="D26" s="31"/>
      <c r="E26" s="31"/>
      <c r="F26" s="32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</row>
    <row r="27" spans="1:178" s="35" customFormat="1" ht="35.25" customHeight="1">
      <c r="A27" s="55" t="s">
        <v>36</v>
      </c>
      <c r="B27" s="27">
        <v>4683.1</v>
      </c>
      <c r="C27" s="31"/>
      <c r="D27" s="31"/>
      <c r="E27" s="31"/>
      <c r="F27" s="32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</row>
    <row r="28" spans="1:178" s="35" customFormat="1" ht="35.25" customHeight="1">
      <c r="A28" s="38" t="s">
        <v>25</v>
      </c>
      <c r="B28" s="28">
        <f>B29</f>
        <v>255.9</v>
      </c>
      <c r="C28" s="31"/>
      <c r="D28" s="31"/>
      <c r="E28" s="31"/>
      <c r="F28" s="32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</row>
    <row r="29" spans="1:178" s="35" customFormat="1" ht="35.25" customHeight="1">
      <c r="A29" s="55" t="s">
        <v>36</v>
      </c>
      <c r="B29" s="27">
        <v>255.9</v>
      </c>
      <c r="C29" s="31"/>
      <c r="D29" s="31"/>
      <c r="E29" s="31"/>
      <c r="F29" s="32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</row>
    <row r="30" spans="1:178" s="35" customFormat="1" ht="35.25" customHeight="1" hidden="1">
      <c r="A30" s="38" t="s">
        <v>23</v>
      </c>
      <c r="B30" s="28">
        <f>B31</f>
        <v>0</v>
      </c>
      <c r="C30" s="31"/>
      <c r="D30" s="31"/>
      <c r="E30" s="31"/>
      <c r="F30" s="32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</row>
    <row r="31" spans="1:178" s="35" customFormat="1" ht="35.25" customHeight="1" hidden="1">
      <c r="A31" s="55" t="s">
        <v>11</v>
      </c>
      <c r="B31" s="27"/>
      <c r="C31" s="31"/>
      <c r="D31" s="31"/>
      <c r="E31" s="31"/>
      <c r="F31" s="32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</row>
    <row r="32" spans="1:178" s="35" customFormat="1" ht="34.5" customHeight="1">
      <c r="A32" s="38" t="s">
        <v>15</v>
      </c>
      <c r="B32" s="28">
        <f>B33</f>
        <v>3111.3</v>
      </c>
      <c r="C32" s="31"/>
      <c r="D32" s="31"/>
      <c r="E32" s="31"/>
      <c r="F32" s="32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</row>
    <row r="33" spans="1:178" s="35" customFormat="1" ht="34.5" customHeight="1">
      <c r="A33" s="55" t="s">
        <v>37</v>
      </c>
      <c r="B33" s="49">
        <v>3111.3</v>
      </c>
      <c r="C33" s="31"/>
      <c r="D33" s="31"/>
      <c r="E33" s="31"/>
      <c r="F33" s="32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</row>
    <row r="34" spans="1:178" s="35" customFormat="1" ht="49.5" customHeight="1">
      <c r="A34" s="44" t="s">
        <v>16</v>
      </c>
      <c r="B34" s="40">
        <f>B35</f>
        <v>47146</v>
      </c>
      <c r="C34" s="31"/>
      <c r="D34" s="31"/>
      <c r="E34" s="31"/>
      <c r="F34" s="32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</row>
    <row r="35" spans="1:178" s="35" customFormat="1" ht="34.5" customHeight="1">
      <c r="A35" s="55" t="s">
        <v>37</v>
      </c>
      <c r="B35" s="50">
        <v>47146</v>
      </c>
      <c r="C35" s="31"/>
      <c r="D35" s="31"/>
      <c r="E35" s="31"/>
      <c r="F35" s="32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</row>
    <row r="36" spans="1:178" s="35" customFormat="1" ht="52.5" customHeight="1">
      <c r="A36" s="44" t="s">
        <v>33</v>
      </c>
      <c r="B36" s="41">
        <f>B37+B38+B39</f>
        <v>161953</v>
      </c>
      <c r="C36" s="31"/>
      <c r="D36" s="31"/>
      <c r="E36" s="31"/>
      <c r="F36" s="32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</row>
    <row r="37" spans="1:178" s="35" customFormat="1" ht="34.5" customHeight="1">
      <c r="A37" s="55" t="s">
        <v>36</v>
      </c>
      <c r="B37" s="36">
        <v>20394</v>
      </c>
      <c r="C37" s="31"/>
      <c r="D37" s="31"/>
      <c r="E37" s="31"/>
      <c r="F37" s="32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</row>
    <row r="38" spans="1:178" s="35" customFormat="1" ht="34.5" customHeight="1">
      <c r="A38" s="55" t="s">
        <v>41</v>
      </c>
      <c r="B38" s="36">
        <v>30014.2</v>
      </c>
      <c r="C38" s="31"/>
      <c r="D38" s="31"/>
      <c r="E38" s="31"/>
      <c r="F38" s="32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</row>
    <row r="39" spans="1:178" s="35" customFormat="1" ht="34.5" customHeight="1">
      <c r="A39" s="55" t="s">
        <v>37</v>
      </c>
      <c r="B39" s="36">
        <f>22722.7+3338.9+22700+62783.2</f>
        <v>111544.8</v>
      </c>
      <c r="C39" s="31"/>
      <c r="D39" s="31"/>
      <c r="E39" s="31"/>
      <c r="F39" s="32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</row>
    <row r="40" spans="1:178" s="7" customFormat="1" ht="63" hidden="1">
      <c r="A40" s="38" t="s">
        <v>26</v>
      </c>
      <c r="B40" s="28">
        <f>B41</f>
        <v>0</v>
      </c>
      <c r="C40" s="1"/>
      <c r="D40" s="1"/>
      <c r="E40" s="1"/>
      <c r="F40" s="6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</row>
    <row r="41" spans="1:178" s="7" customFormat="1" ht="24.75" customHeight="1" hidden="1">
      <c r="A41" s="55" t="s">
        <v>9</v>
      </c>
      <c r="B41" s="27"/>
      <c r="C41" s="1"/>
      <c r="D41" s="1"/>
      <c r="E41" s="1"/>
      <c r="F41" s="6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</row>
    <row r="42" spans="1:178" s="7" customFormat="1" ht="66.75" customHeight="1">
      <c r="A42" s="45" t="s">
        <v>27</v>
      </c>
      <c r="B42" s="28">
        <f>B43</f>
        <v>148.1</v>
      </c>
      <c r="C42" s="1"/>
      <c r="D42" s="1"/>
      <c r="E42" s="1"/>
      <c r="F42" s="6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s="7" customFormat="1" ht="24.75" customHeight="1">
      <c r="A43" s="55" t="s">
        <v>39</v>
      </c>
      <c r="B43" s="27">
        <v>148.1</v>
      </c>
      <c r="C43" s="1"/>
      <c r="D43" s="1"/>
      <c r="E43" s="1"/>
      <c r="F43" s="6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178" s="7" customFormat="1" ht="15.75" hidden="1">
      <c r="A44" s="38" t="s">
        <v>28</v>
      </c>
      <c r="B44" s="28">
        <f>B45</f>
        <v>0</v>
      </c>
      <c r="C44" s="1"/>
      <c r="D44" s="1"/>
      <c r="E44" s="1"/>
      <c r="F44" s="6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</row>
    <row r="45" spans="1:178" s="7" customFormat="1" ht="34.5" customHeight="1" hidden="1">
      <c r="A45" s="55" t="s">
        <v>7</v>
      </c>
      <c r="B45" s="27"/>
      <c r="C45" s="1"/>
      <c r="D45" s="1"/>
      <c r="E45" s="1"/>
      <c r="F45" s="6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</row>
    <row r="46" spans="1:178" s="35" customFormat="1" ht="31.5" hidden="1">
      <c r="A46" s="44" t="s">
        <v>29</v>
      </c>
      <c r="B46" s="41">
        <f>B47</f>
        <v>0</v>
      </c>
      <c r="C46" s="31"/>
      <c r="D46" s="31"/>
      <c r="E46" s="31"/>
      <c r="F46" s="32"/>
      <c r="G46" s="33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</row>
    <row r="47" spans="1:178" s="35" customFormat="1" ht="34.5" customHeight="1" hidden="1">
      <c r="A47" s="55" t="s">
        <v>8</v>
      </c>
      <c r="B47" s="36"/>
      <c r="C47" s="31"/>
      <c r="D47" s="31"/>
      <c r="E47" s="31"/>
      <c r="F47" s="32"/>
      <c r="G47" s="33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</row>
    <row r="48" spans="1:178" s="35" customFormat="1" ht="50.25" customHeight="1" hidden="1">
      <c r="A48" s="44" t="s">
        <v>30</v>
      </c>
      <c r="B48" s="41">
        <f>B49</f>
        <v>0</v>
      </c>
      <c r="C48" s="31"/>
      <c r="D48" s="31"/>
      <c r="E48" s="31"/>
      <c r="F48" s="32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</row>
    <row r="49" spans="1:178" s="35" customFormat="1" ht="34.5" customHeight="1" hidden="1">
      <c r="A49" s="55" t="s">
        <v>10</v>
      </c>
      <c r="B49" s="36"/>
      <c r="C49" s="31"/>
      <c r="D49" s="31"/>
      <c r="E49" s="31"/>
      <c r="F49" s="32"/>
      <c r="G49" s="33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</row>
    <row r="50" spans="1:178" s="7" customFormat="1" ht="31.5" hidden="1">
      <c r="A50" s="38" t="s">
        <v>31</v>
      </c>
      <c r="B50" s="28">
        <f>B51</f>
        <v>0</v>
      </c>
      <c r="C50" s="1"/>
      <c r="D50" s="1"/>
      <c r="E50" s="1"/>
      <c r="F50" s="6"/>
      <c r="G50" s="9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</row>
    <row r="51" spans="1:178" s="7" customFormat="1" ht="34.5" customHeight="1" hidden="1">
      <c r="A51" s="55" t="s">
        <v>7</v>
      </c>
      <c r="B51" s="27"/>
      <c r="C51" s="1"/>
      <c r="D51" s="1"/>
      <c r="E51" s="1"/>
      <c r="F51" s="6"/>
      <c r="G51" s="9"/>
      <c r="H51" s="9">
        <f>B52+B54+B56+B60+B62</f>
        <v>1916.4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</row>
    <row r="52" spans="1:178" s="7" customFormat="1" ht="34.5" customHeight="1">
      <c r="A52" s="38" t="s">
        <v>45</v>
      </c>
      <c r="B52" s="28">
        <f>B53</f>
        <v>500</v>
      </c>
      <c r="C52" s="1"/>
      <c r="D52" s="1"/>
      <c r="E52" s="1"/>
      <c r="F52" s="6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</row>
    <row r="53" spans="1:178" s="7" customFormat="1" ht="24.75" customHeight="1">
      <c r="A53" s="55" t="s">
        <v>39</v>
      </c>
      <c r="B53" s="27">
        <v>500</v>
      </c>
      <c r="C53" s="1"/>
      <c r="D53" s="1"/>
      <c r="E53" s="1"/>
      <c r="F53" s="6"/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</row>
    <row r="54" spans="1:178" s="35" customFormat="1" ht="35.25" customHeight="1">
      <c r="A54" s="38" t="s">
        <v>47</v>
      </c>
      <c r="B54" s="28">
        <f>B55</f>
        <v>565</v>
      </c>
      <c r="C54" s="31"/>
      <c r="D54" s="31"/>
      <c r="E54" s="31"/>
      <c r="F54" s="32"/>
      <c r="G54" s="33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</row>
    <row r="55" spans="1:178" s="35" customFormat="1" ht="35.25" customHeight="1">
      <c r="A55" s="55" t="s">
        <v>35</v>
      </c>
      <c r="B55" s="27">
        <v>565</v>
      </c>
      <c r="C55" s="31"/>
      <c r="D55" s="31"/>
      <c r="E55" s="31"/>
      <c r="F55" s="32"/>
      <c r="G55" s="33"/>
      <c r="H55" s="33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</row>
    <row r="56" spans="1:178" s="7" customFormat="1" ht="34.5" customHeight="1">
      <c r="A56" s="45" t="s">
        <v>49</v>
      </c>
      <c r="B56" s="28">
        <f>B57</f>
        <v>300</v>
      </c>
      <c r="C56" s="1"/>
      <c r="D56" s="1"/>
      <c r="E56" s="1"/>
      <c r="F56" s="6"/>
      <c r="G56" s="9"/>
      <c r="H56" s="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</row>
    <row r="57" spans="1:178" s="35" customFormat="1" ht="35.25" customHeight="1">
      <c r="A57" s="55" t="s">
        <v>35</v>
      </c>
      <c r="B57" s="27">
        <v>300</v>
      </c>
      <c r="C57" s="31"/>
      <c r="D57" s="31"/>
      <c r="E57" s="31"/>
      <c r="F57" s="32"/>
      <c r="G57" s="33"/>
      <c r="H57" s="33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</row>
    <row r="58" spans="1:178" s="35" customFormat="1" ht="35.25" customHeight="1">
      <c r="A58" s="38" t="s">
        <v>46</v>
      </c>
      <c r="B58" s="28">
        <f>B59</f>
        <v>300</v>
      </c>
      <c r="C58" s="31"/>
      <c r="D58" s="31"/>
      <c r="E58" s="31"/>
      <c r="F58" s="32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</row>
    <row r="59" spans="1:178" s="35" customFormat="1" ht="35.25" customHeight="1">
      <c r="A59" s="55" t="s">
        <v>36</v>
      </c>
      <c r="B59" s="27">
        <v>300</v>
      </c>
      <c r="C59" s="31"/>
      <c r="D59" s="31"/>
      <c r="E59" s="31"/>
      <c r="F59" s="32"/>
      <c r="G59" s="33"/>
      <c r="H59" s="33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</row>
    <row r="60" spans="1:178" s="35" customFormat="1" ht="34.5" customHeight="1">
      <c r="A60" s="38" t="s">
        <v>48</v>
      </c>
      <c r="B60" s="41">
        <f>B61</f>
        <v>251.4</v>
      </c>
      <c r="C60" s="31"/>
      <c r="D60" s="31"/>
      <c r="E60" s="31"/>
      <c r="F60" s="32"/>
      <c r="G60" s="3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</row>
    <row r="61" spans="1:178" s="35" customFormat="1" ht="34.5" customHeight="1">
      <c r="A61" s="55" t="s">
        <v>37</v>
      </c>
      <c r="B61" s="36">
        <v>251.4</v>
      </c>
      <c r="C61" s="31"/>
      <c r="D61" s="31"/>
      <c r="E61" s="31"/>
      <c r="F61" s="32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</row>
    <row r="62" spans="1:2" ht="31.5">
      <c r="A62" s="38" t="s">
        <v>55</v>
      </c>
      <c r="B62" s="41">
        <f>B63</f>
        <v>300</v>
      </c>
    </row>
    <row r="63" spans="1:178" s="7" customFormat="1" ht="34.5" customHeight="1">
      <c r="A63" s="55" t="s">
        <v>37</v>
      </c>
      <c r="B63" s="36">
        <v>300</v>
      </c>
      <c r="C63" s="1"/>
      <c r="D63" s="1"/>
      <c r="E63" s="1"/>
      <c r="F63" s="6"/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</row>
    <row r="64" spans="1:178" s="7" customFormat="1" ht="47.25">
      <c r="A64" s="38" t="s">
        <v>56</v>
      </c>
      <c r="B64" s="41">
        <f>B65</f>
        <v>900</v>
      </c>
      <c r="C64" s="1"/>
      <c r="D64" s="1"/>
      <c r="E64" s="1"/>
      <c r="F64" s="6"/>
      <c r="G64" s="9"/>
      <c r="H64" s="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</row>
    <row r="65" spans="1:178" s="7" customFormat="1" ht="34.5" customHeight="1">
      <c r="A65" s="55" t="s">
        <v>41</v>
      </c>
      <c r="B65" s="36">
        <v>900</v>
      </c>
      <c r="C65" s="1"/>
      <c r="D65" s="1"/>
      <c r="E65" s="1"/>
      <c r="F65" s="6"/>
      <c r="G65" s="9"/>
      <c r="H65" s="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</row>
    <row r="66" spans="1:178" s="7" customFormat="1" ht="34.5" customHeight="1" hidden="1">
      <c r="A66" s="45" t="s">
        <v>57</v>
      </c>
      <c r="B66" s="28">
        <f>B67</f>
        <v>0</v>
      </c>
      <c r="C66" s="1"/>
      <c r="D66" s="1"/>
      <c r="E66" s="1"/>
      <c r="F66" s="6"/>
      <c r="G66" s="9"/>
      <c r="H66" s="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</row>
    <row r="67" spans="1:178" s="35" customFormat="1" ht="35.25" customHeight="1" hidden="1">
      <c r="A67" s="55" t="s">
        <v>35</v>
      </c>
      <c r="B67" s="27">
        <f>748.7-748.7</f>
        <v>0</v>
      </c>
      <c r="C67" s="31"/>
      <c r="D67" s="31"/>
      <c r="E67" s="31"/>
      <c r="F67" s="32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</row>
    <row r="68" spans="1:178" s="35" customFormat="1" ht="47.25">
      <c r="A68" s="45" t="s">
        <v>66</v>
      </c>
      <c r="B68" s="28">
        <f>B69+B70</f>
        <v>13388.2</v>
      </c>
      <c r="C68" s="31"/>
      <c r="D68" s="31"/>
      <c r="E68" s="31"/>
      <c r="F68" s="32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</row>
    <row r="69" spans="1:178" s="35" customFormat="1" ht="35.25" customHeight="1">
      <c r="A69" s="55" t="s">
        <v>35</v>
      </c>
      <c r="B69" s="27">
        <v>6309.9</v>
      </c>
      <c r="C69" s="31"/>
      <c r="D69" s="31"/>
      <c r="E69" s="31"/>
      <c r="F69" s="32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</row>
    <row r="70" spans="1:178" s="35" customFormat="1" ht="35.25" customHeight="1">
      <c r="A70" s="55" t="s">
        <v>60</v>
      </c>
      <c r="B70" s="27">
        <v>7078.3</v>
      </c>
      <c r="C70" s="31"/>
      <c r="D70" s="31"/>
      <c r="E70" s="31"/>
      <c r="F70" s="32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</row>
    <row r="71" spans="1:178" s="35" customFormat="1" ht="47.25">
      <c r="A71" s="45" t="s">
        <v>58</v>
      </c>
      <c r="B71" s="28">
        <f>B72+B73</f>
        <v>563.7</v>
      </c>
      <c r="C71" s="31"/>
      <c r="D71" s="31"/>
      <c r="E71" s="31"/>
      <c r="F71" s="32"/>
      <c r="G71" s="33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</row>
    <row r="72" spans="1:178" s="35" customFormat="1" ht="35.25" customHeight="1">
      <c r="A72" s="55" t="s">
        <v>35</v>
      </c>
      <c r="B72" s="27">
        <v>265.7</v>
      </c>
      <c r="C72" s="31"/>
      <c r="D72" s="31"/>
      <c r="E72" s="31"/>
      <c r="F72" s="32"/>
      <c r="G72" s="33"/>
      <c r="H72" s="33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</row>
    <row r="73" spans="1:178" s="35" customFormat="1" ht="35.25" customHeight="1">
      <c r="A73" s="55" t="s">
        <v>60</v>
      </c>
      <c r="B73" s="27">
        <v>298</v>
      </c>
      <c r="C73" s="31"/>
      <c r="D73" s="31"/>
      <c r="E73" s="31"/>
      <c r="F73" s="32"/>
      <c r="G73" s="33"/>
      <c r="H73" s="3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</row>
    <row r="74" spans="1:178" s="35" customFormat="1" ht="63">
      <c r="A74" s="45" t="s">
        <v>61</v>
      </c>
      <c r="B74" s="28">
        <f>B75</f>
        <v>13070.7</v>
      </c>
      <c r="C74" s="31"/>
      <c r="D74" s="31"/>
      <c r="E74" s="31"/>
      <c r="F74" s="32"/>
      <c r="G74" s="33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</row>
    <row r="75" spans="1:178" s="35" customFormat="1" ht="35.25" customHeight="1">
      <c r="A75" s="55" t="s">
        <v>37</v>
      </c>
      <c r="B75" s="27">
        <v>13070.7</v>
      </c>
      <c r="C75" s="31"/>
      <c r="D75" s="31"/>
      <c r="E75" s="31"/>
      <c r="F75" s="32"/>
      <c r="G75" s="33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</row>
    <row r="76" spans="1:178" s="35" customFormat="1" ht="15.75">
      <c r="A76" s="45" t="s">
        <v>62</v>
      </c>
      <c r="B76" s="28">
        <f>B77</f>
        <v>147.2</v>
      </c>
      <c r="C76" s="31"/>
      <c r="D76" s="31"/>
      <c r="E76" s="31"/>
      <c r="F76" s="32"/>
      <c r="G76" s="33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</row>
    <row r="77" spans="1:178" s="35" customFormat="1" ht="35.25" customHeight="1">
      <c r="A77" s="55" t="s">
        <v>35</v>
      </c>
      <c r="B77" s="27">
        <v>147.2</v>
      </c>
      <c r="C77" s="31"/>
      <c r="D77" s="31"/>
      <c r="E77" s="31"/>
      <c r="F77" s="32"/>
      <c r="G77" s="33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</row>
    <row r="78" spans="1:178" s="35" customFormat="1" ht="35.25" customHeight="1">
      <c r="A78" s="45" t="s">
        <v>63</v>
      </c>
      <c r="B78" s="28">
        <f>B79</f>
        <v>910.6</v>
      </c>
      <c r="C78" s="31"/>
      <c r="D78" s="31"/>
      <c r="E78" s="31"/>
      <c r="F78" s="32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</row>
    <row r="79" spans="1:178" s="35" customFormat="1" ht="35.25" customHeight="1">
      <c r="A79" s="55" t="s">
        <v>37</v>
      </c>
      <c r="B79" s="27">
        <v>910.6</v>
      </c>
      <c r="C79" s="31"/>
      <c r="D79" s="31"/>
      <c r="E79" s="31"/>
      <c r="F79" s="32"/>
      <c r="G79" s="33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</row>
    <row r="80" spans="1:178" s="35" customFormat="1" ht="31.5">
      <c r="A80" s="38" t="s">
        <v>65</v>
      </c>
      <c r="B80" s="41">
        <f>B81</f>
        <v>313.9</v>
      </c>
      <c r="C80" s="31"/>
      <c r="D80" s="31"/>
      <c r="E80" s="31"/>
      <c r="F80" s="32"/>
      <c r="G80" s="33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</row>
    <row r="81" spans="1:178" s="35" customFormat="1" ht="35.25" customHeight="1">
      <c r="A81" s="55" t="s">
        <v>41</v>
      </c>
      <c r="B81" s="36">
        <v>313.9</v>
      </c>
      <c r="C81" s="31"/>
      <c r="D81" s="31"/>
      <c r="E81" s="31"/>
      <c r="F81" s="32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</row>
    <row r="82" spans="1:178" s="35" customFormat="1" ht="78.75">
      <c r="A82" s="45" t="s">
        <v>64</v>
      </c>
      <c r="B82" s="28">
        <f>B83</f>
        <v>11879.6</v>
      </c>
      <c r="C82" s="31"/>
      <c r="D82" s="31"/>
      <c r="E82" s="31"/>
      <c r="F82" s="32"/>
      <c r="G82" s="33"/>
      <c r="H82" s="33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</row>
    <row r="83" spans="1:178" s="35" customFormat="1" ht="31.5">
      <c r="A83" s="55" t="s">
        <v>39</v>
      </c>
      <c r="B83" s="27">
        <v>11879.6</v>
      </c>
      <c r="C83" s="31"/>
      <c r="D83" s="31"/>
      <c r="E83" s="31"/>
      <c r="F83" s="32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</row>
    <row r="84" spans="1:178" s="7" customFormat="1" ht="15.75">
      <c r="A84" s="46" t="s">
        <v>17</v>
      </c>
      <c r="B84" s="29">
        <f>B85+B87+B89+B91+B93+B96+B101+B103+B105+B107+B111+B109</f>
        <v>1563433.5</v>
      </c>
      <c r="C84" s="1"/>
      <c r="D84" s="1"/>
      <c r="E84" s="1"/>
      <c r="F84" s="6"/>
      <c r="G84" s="9"/>
      <c r="H84" s="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</row>
    <row r="85" spans="1:178" s="7" customFormat="1" ht="52.5" customHeight="1">
      <c r="A85" s="48" t="s">
        <v>20</v>
      </c>
      <c r="B85" s="28">
        <f>B86</f>
        <v>156.5</v>
      </c>
      <c r="C85" s="1"/>
      <c r="D85" s="1"/>
      <c r="E85" s="1"/>
      <c r="F85" s="6"/>
      <c r="G85" s="9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</row>
    <row r="86" spans="1:178" s="7" customFormat="1" ht="24.75" customHeight="1">
      <c r="A86" s="55" t="s">
        <v>39</v>
      </c>
      <c r="B86" s="27">
        <v>156.5</v>
      </c>
      <c r="C86" s="1"/>
      <c r="D86" s="1"/>
      <c r="E86" s="1"/>
      <c r="F86" s="6"/>
      <c r="G86" s="9"/>
      <c r="H86" s="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</row>
    <row r="87" spans="1:178" s="19" customFormat="1" ht="78.75">
      <c r="A87" s="48" t="s">
        <v>38</v>
      </c>
      <c r="B87" s="28">
        <f>B88</f>
        <v>78.2</v>
      </c>
      <c r="C87" s="15"/>
      <c r="D87" s="15"/>
      <c r="E87" s="15"/>
      <c r="F87" s="16"/>
      <c r="G87" s="17"/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</row>
    <row r="88" spans="1:178" s="35" customFormat="1" ht="24.75" customHeight="1">
      <c r="A88" s="55" t="s">
        <v>39</v>
      </c>
      <c r="B88" s="27">
        <v>78.2</v>
      </c>
      <c r="C88" s="31"/>
      <c r="D88" s="31"/>
      <c r="E88" s="31"/>
      <c r="F88" s="32"/>
      <c r="G88" s="33"/>
      <c r="H88" s="33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</row>
    <row r="89" spans="1:178" s="19" customFormat="1" ht="63">
      <c r="A89" s="37" t="s">
        <v>34</v>
      </c>
      <c r="B89" s="28">
        <f>B90</f>
        <v>3469.5</v>
      </c>
      <c r="C89" s="15"/>
      <c r="D89" s="15" t="e">
        <f>#REF!-E89</f>
        <v>#REF!</v>
      </c>
      <c r="E89" s="15"/>
      <c r="F89" s="16"/>
      <c r="G89" s="17"/>
      <c r="H89" s="1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</row>
    <row r="90" spans="1:178" s="35" customFormat="1" ht="24.75" customHeight="1">
      <c r="A90" s="55" t="s">
        <v>39</v>
      </c>
      <c r="B90" s="27">
        <v>3469.5</v>
      </c>
      <c r="C90" s="31"/>
      <c r="D90" s="31"/>
      <c r="E90" s="31"/>
      <c r="F90" s="32"/>
      <c r="G90" s="33"/>
      <c r="H90" s="33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</row>
    <row r="91" spans="1:178" s="35" customFormat="1" ht="63">
      <c r="A91" s="37" t="s">
        <v>18</v>
      </c>
      <c r="B91" s="28">
        <f>B92</f>
        <v>622.9</v>
      </c>
      <c r="C91" s="31"/>
      <c r="D91" s="31"/>
      <c r="E91" s="31"/>
      <c r="F91" s="32"/>
      <c r="G91" s="33"/>
      <c r="H91" s="33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</row>
    <row r="92" spans="1:178" s="35" customFormat="1" ht="34.5" customHeight="1">
      <c r="A92" s="55" t="s">
        <v>35</v>
      </c>
      <c r="B92" s="27">
        <v>622.9</v>
      </c>
      <c r="C92" s="31"/>
      <c r="D92" s="31"/>
      <c r="E92" s="31"/>
      <c r="F92" s="32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</row>
    <row r="93" spans="1:178" s="35" customFormat="1" ht="78.75">
      <c r="A93" s="37" t="s">
        <v>40</v>
      </c>
      <c r="B93" s="28">
        <f>B94+B95</f>
        <v>26.5</v>
      </c>
      <c r="C93" s="31"/>
      <c r="D93" s="31"/>
      <c r="E93" s="31"/>
      <c r="F93" s="32"/>
      <c r="G93" s="33"/>
      <c r="H93" s="33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</row>
    <row r="94" spans="1:178" s="35" customFormat="1" ht="24.75" customHeight="1" hidden="1">
      <c r="A94" s="47" t="s">
        <v>9</v>
      </c>
      <c r="B94" s="27"/>
      <c r="C94" s="31"/>
      <c r="D94" s="31"/>
      <c r="E94" s="31"/>
      <c r="F94" s="32"/>
      <c r="G94" s="33"/>
      <c r="H94" s="33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</row>
    <row r="95" spans="1:178" s="35" customFormat="1" ht="34.5" customHeight="1">
      <c r="A95" s="55" t="s">
        <v>35</v>
      </c>
      <c r="B95" s="27">
        <v>26.5</v>
      </c>
      <c r="C95" s="31"/>
      <c r="D95" s="31"/>
      <c r="E95" s="31"/>
      <c r="F95" s="32"/>
      <c r="G95" s="33"/>
      <c r="H95" s="3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</row>
    <row r="96" spans="1:178" s="35" customFormat="1" ht="96.75" customHeight="1">
      <c r="A96" s="38" t="s">
        <v>19</v>
      </c>
      <c r="B96" s="28">
        <f>B97+B98+B99+B100</f>
        <v>8143</v>
      </c>
      <c r="C96" s="31"/>
      <c r="D96" s="31"/>
      <c r="E96" s="31"/>
      <c r="F96" s="32"/>
      <c r="G96" s="33"/>
      <c r="H96" s="33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</row>
    <row r="97" spans="1:178" s="35" customFormat="1" ht="34.5" customHeight="1">
      <c r="A97" s="55" t="s">
        <v>36</v>
      </c>
      <c r="B97" s="36">
        <v>550</v>
      </c>
      <c r="C97" s="31"/>
      <c r="D97" s="31"/>
      <c r="E97" s="31"/>
      <c r="F97" s="32"/>
      <c r="G97" s="33"/>
      <c r="H97" s="33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</row>
    <row r="98" spans="1:178" s="35" customFormat="1" ht="35.25" customHeight="1">
      <c r="A98" s="55" t="s">
        <v>41</v>
      </c>
      <c r="B98" s="36">
        <v>350</v>
      </c>
      <c r="C98" s="31"/>
      <c r="D98" s="31"/>
      <c r="E98" s="31"/>
      <c r="F98" s="32"/>
      <c r="G98" s="33"/>
      <c r="H98" s="3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</row>
    <row r="99" spans="1:178" s="35" customFormat="1" ht="34.5" customHeight="1">
      <c r="A99" s="55" t="s">
        <v>37</v>
      </c>
      <c r="B99" s="36">
        <v>7236</v>
      </c>
      <c r="C99" s="31"/>
      <c r="D99" s="31"/>
      <c r="E99" s="31"/>
      <c r="F99" s="32"/>
      <c r="G99" s="33"/>
      <c r="H99" s="33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</row>
    <row r="100" spans="1:178" s="35" customFormat="1" ht="34.5" customHeight="1">
      <c r="A100" s="55" t="s">
        <v>42</v>
      </c>
      <c r="B100" s="36">
        <v>7</v>
      </c>
      <c r="C100" s="31"/>
      <c r="D100" s="31"/>
      <c r="E100" s="31"/>
      <c r="F100" s="32"/>
      <c r="G100" s="33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</row>
    <row r="101" spans="1:178" s="35" customFormat="1" ht="97.5" customHeight="1">
      <c r="A101" s="37" t="s">
        <v>13</v>
      </c>
      <c r="B101" s="28">
        <f>B102</f>
        <v>2613.6000000000004</v>
      </c>
      <c r="C101" s="31"/>
      <c r="D101" s="31"/>
      <c r="E101" s="31"/>
      <c r="F101" s="32"/>
      <c r="G101" s="33"/>
      <c r="H101" s="33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</row>
    <row r="102" spans="1:178" s="35" customFormat="1" ht="34.5" customHeight="1">
      <c r="A102" s="55" t="s">
        <v>35</v>
      </c>
      <c r="B102" s="27">
        <f>1742.4+871.2</f>
        <v>2613.6000000000004</v>
      </c>
      <c r="C102" s="31"/>
      <c r="D102" s="31"/>
      <c r="E102" s="31"/>
      <c r="F102" s="32"/>
      <c r="G102" s="33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</row>
    <row r="103" spans="1:178" s="19" customFormat="1" ht="63.75" customHeight="1">
      <c r="A103" s="37" t="s">
        <v>3</v>
      </c>
      <c r="B103" s="28">
        <f>B104</f>
        <v>15780</v>
      </c>
      <c r="C103" s="15"/>
      <c r="D103" s="15"/>
      <c r="E103" s="15"/>
      <c r="F103" s="16"/>
      <c r="G103" s="17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</row>
    <row r="104" spans="1:178" s="19" customFormat="1" ht="34.5" customHeight="1">
      <c r="A104" s="55" t="s">
        <v>37</v>
      </c>
      <c r="B104" s="27">
        <v>15780</v>
      </c>
      <c r="C104" s="15"/>
      <c r="D104" s="15"/>
      <c r="E104" s="15"/>
      <c r="F104" s="16"/>
      <c r="G104" s="17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</row>
    <row r="105" spans="1:178" s="19" customFormat="1" ht="51" customHeight="1">
      <c r="A105" s="37" t="s">
        <v>43</v>
      </c>
      <c r="B105" s="28">
        <f>B106</f>
        <v>834.5</v>
      </c>
      <c r="C105" s="15"/>
      <c r="D105" s="15"/>
      <c r="E105" s="15"/>
      <c r="F105" s="16"/>
      <c r="G105" s="30"/>
      <c r="H105" s="17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</row>
    <row r="106" spans="1:178" s="35" customFormat="1" ht="24.75" customHeight="1">
      <c r="A106" s="55" t="s">
        <v>39</v>
      </c>
      <c r="B106" s="27">
        <v>834.5</v>
      </c>
      <c r="C106" s="31"/>
      <c r="D106" s="31"/>
      <c r="E106" s="31"/>
      <c r="F106" s="32"/>
      <c r="G106" s="33"/>
      <c r="H106" s="33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</row>
    <row r="107" spans="1:178" s="19" customFormat="1" ht="48" customHeight="1">
      <c r="A107" s="38" t="s">
        <v>14</v>
      </c>
      <c r="B107" s="28">
        <f>B108</f>
        <v>1524487.2</v>
      </c>
      <c r="C107" s="15"/>
      <c r="D107" s="15"/>
      <c r="E107" s="15"/>
      <c r="F107" s="16"/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</row>
    <row r="108" spans="1:178" s="35" customFormat="1" ht="34.5" customHeight="1">
      <c r="A108" s="55" t="s">
        <v>37</v>
      </c>
      <c r="B108" s="49">
        <v>1524487.2</v>
      </c>
      <c r="C108" s="39"/>
      <c r="D108" s="31"/>
      <c r="E108" s="31"/>
      <c r="F108" s="32"/>
      <c r="G108" s="33"/>
      <c r="H108" s="33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</row>
    <row r="109" spans="1:178" s="35" customFormat="1" ht="78.75">
      <c r="A109" s="38" t="s">
        <v>50</v>
      </c>
      <c r="B109" s="28">
        <f>B110</f>
        <v>7221.6</v>
      </c>
      <c r="C109" s="43"/>
      <c r="D109" s="43"/>
      <c r="E109" s="43"/>
      <c r="F109" s="32"/>
      <c r="G109" s="33"/>
      <c r="H109" s="33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</row>
    <row r="110" spans="1:178" s="35" customFormat="1" ht="34.5" customHeight="1">
      <c r="A110" s="55" t="s">
        <v>51</v>
      </c>
      <c r="B110" s="27">
        <v>7221.6</v>
      </c>
      <c r="C110" s="43"/>
      <c r="D110" s="43"/>
      <c r="E110" s="43"/>
      <c r="F110" s="32"/>
      <c r="G110" s="33"/>
      <c r="H110" s="33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</row>
    <row r="111" spans="1:178" s="35" customFormat="1" ht="164.25" customHeight="1" hidden="1">
      <c r="A111" s="38" t="s">
        <v>67</v>
      </c>
      <c r="B111" s="28">
        <f>B112</f>
        <v>0</v>
      </c>
      <c r="C111" s="43"/>
      <c r="D111" s="43"/>
      <c r="E111" s="43"/>
      <c r="F111" s="32"/>
      <c r="G111" s="33"/>
      <c r="H111" s="33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</row>
    <row r="112" spans="1:178" s="35" customFormat="1" ht="34.5" customHeight="1" hidden="1">
      <c r="A112" s="55" t="s">
        <v>39</v>
      </c>
      <c r="B112" s="27"/>
      <c r="C112" s="43"/>
      <c r="D112" s="43"/>
      <c r="E112" s="43"/>
      <c r="F112" s="32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</row>
    <row r="113" spans="1:2" ht="15.75">
      <c r="A113" s="24"/>
      <c r="B113" s="42"/>
    </row>
    <row r="115" ht="12.75">
      <c r="A115" s="25" t="s">
        <v>12</v>
      </c>
    </row>
  </sheetData>
  <sheetProtection/>
  <mergeCells count="4">
    <mergeCell ref="C6:E6"/>
    <mergeCell ref="A3:E3"/>
    <mergeCell ref="A5:E5"/>
    <mergeCell ref="A4:E4"/>
  </mergeCells>
  <printOptions/>
  <pageMargins left="0.5905511811023623" right="0.5905511811023623" top="0.5905511811023623" bottom="0.5905511811023623" header="0.5118110236220472" footer="0.5118110236220472"/>
  <pageSetup firstPageNumber="1" useFirstPageNumber="1" fitToHeight="0" fitToWidth="1"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2019-11-05T10:19:42Z</cp:lastPrinted>
  <dcterms:created xsi:type="dcterms:W3CDTF">1996-10-08T23:32:33Z</dcterms:created>
  <dcterms:modified xsi:type="dcterms:W3CDTF">2019-12-26T09:32:28Z</dcterms:modified>
  <cp:category/>
  <cp:version/>
  <cp:contentType/>
  <cp:contentStatus/>
</cp:coreProperties>
</file>