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'Документ'!$A$1:$E$169</definedName>
  </definedNames>
  <calcPr fullCalcOnLoad="1"/>
</workbook>
</file>

<file path=xl/sharedStrings.xml><?xml version="1.0" encoding="utf-8"?>
<sst xmlns="http://schemas.openxmlformats.org/spreadsheetml/2006/main" count="307" uniqueCount="276">
  <si>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</si>
  <si>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</si>
  <si>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</si>
  <si>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</si>
  <si>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</si>
  <si>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</si>
  <si>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</si>
  <si>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</si>
  <si>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</si>
  <si>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</si>
  <si>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</si>
  <si>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</si>
  <si>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</si>
  <si>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</si>
  <si>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</si>
  <si>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</si>
  <si>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</si>
  <si>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</si>
  <si>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</si>
  <si>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</si>
  <si>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</si>
  <si>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</si>
  <si>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</si>
  <si>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</si>
  <si>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</si>
  <si>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</si>
  <si>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</si>
  <si>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</si>
  <si>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</si>
  <si>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</si>
  <si>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</si>
  <si>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</si>
  <si>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</si>
  <si>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</si>
  <si>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32211610123010041140</t>
  </si>
  <si>
    <t>Государственная пошлина за выдачу разрешения на установку рекламной конструкции</t>
  </si>
  <si>
    <t>84311610123010041140</t>
  </si>
  <si>
    <t>85211610123010041140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</si>
  <si>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</si>
  <si>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</si>
  <si>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</si>
  <si>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87511601203010021140</t>
  </si>
  <si>
    <t>87511601203019000140</t>
  </si>
  <si>
    <t>87511610123010041140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</si>
  <si>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</si>
  <si>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</si>
  <si>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</si>
  <si>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</si>
  <si>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</si>
  <si>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</si>
  <si>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</si>
  <si>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</si>
  <si>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</si>
  <si>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</si>
  <si>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</si>
  <si>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</si>
  <si>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</si>
  <si>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</si>
  <si>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</si>
  <si>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</si>
  <si>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</si>
  <si>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</si>
  <si>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</si>
  <si>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</si>
  <si>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</si>
  <si>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</si>
  <si>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</si>
  <si>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</si>
  <si>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</si>
  <si>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</si>
  <si>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</si>
  <si>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</si>
  <si>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</si>
  <si>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</si>
  <si>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</si>
  <si>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</si>
  <si>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</si>
  <si>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</si>
  <si>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</si>
  <si>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</si>
  <si>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</si>
  <si>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</si>
  <si>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</si>
  <si>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</si>
  <si>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</si>
  <si>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</si>
  <si>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</si>
  <si>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</si>
  <si>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</si>
  <si>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</si>
  <si>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</si>
  <si>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</si>
  <si>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</si>
  <si>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</si>
  <si>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</si>
  <si>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</si>
  <si>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</si>
  <si>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</si>
  <si>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</si>
  <si>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</si>
  <si>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</si>
  <si>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</si>
  <si>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</si>
  <si>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</si>
  <si>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</si>
  <si>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</si>
  <si>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</si>
  <si>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</si>
  <si>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</si>
  <si>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</si>
  <si>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96311302994040000130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</si>
  <si>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</si>
  <si>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</si>
  <si>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</si>
  <si>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</si>
  <si>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</si>
  <si>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</si>
  <si>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</si>
  <si>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</si>
  <si>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</si>
  <si>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</si>
  <si>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</si>
  <si>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</si>
  <si>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</si>
  <si>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</si>
  <si>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</si>
  <si>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</si>
  <si>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</si>
  <si>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</si>
  <si>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</si>
  <si>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</si>
  <si>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</si>
  <si>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</si>
  <si>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322 Федеральная служба судебных приставов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</si>
  <si>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</si>
  <si>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</si>
  <si>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</si>
  <si>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</si>
  <si>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</si>
  <si>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</si>
  <si>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</si>
  <si>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</si>
  <si>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</si>
  <si>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</si>
  <si>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854 Министерство здравоохранения Республики Коми</t>
  </si>
  <si>
    <t>852 Министерство природных ресурсов и охраны окружающей среды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</si>
  <si>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</si>
  <si>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</si>
  <si>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</si>
  <si>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</si>
  <si>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</si>
  <si>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</si>
  <si>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</si>
  <si>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92320245156040000150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</si>
  <si>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</si>
  <si>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</si>
  <si>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</si>
  <si>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</si>
  <si>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</si>
  <si>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</si>
  <si>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</si>
  <si>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</si>
  <si>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</si>
  <si>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</si>
  <si>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</si>
  <si>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</si>
  <si>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</si>
  <si>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</si>
  <si>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</si>
  <si>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</si>
  <si>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</si>
  <si>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</si>
  <si>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</si>
  <si>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</si>
  <si>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</si>
  <si>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</si>
  <si>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</si>
  <si>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</si>
  <si>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</si>
  <si>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</si>
  <si>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</si>
  <si>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</si>
  <si>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</si>
  <si>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</si>
  <si>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</si>
  <si>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</si>
  <si>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</si>
  <si>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</si>
  <si>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</si>
  <si>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</si>
  <si>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</si>
  <si>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</si>
  <si>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</si>
  <si>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076 Федеральное агентство по рыболовству</t>
  </si>
  <si>
    <t>07611610123010041140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</si>
  <si>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</si>
  <si>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Федеральная служба по надзору в сфере защиты прав потребителей и благополучия человека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</si>
  <si>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</si>
  <si>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</si>
  <si>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</si>
  <si>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</si>
  <si>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318 Министерство юстиции Российской Федерации</t>
  </si>
  <si>
    <t>31811610123010041140</t>
  </si>
  <si>
    <t>84311601093010000140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</si>
  <si>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</si>
  <si>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87511601053019000140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</si>
  <si>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</si>
  <si>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</si>
  <si>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</si>
  <si>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</si>
  <si>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87511601193019000140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</si>
  <si>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</si>
  <si>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</si>
  <si>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</si>
  <si>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</si>
  <si>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882 Министерство сельского хозяйства и потребительского рынка Республики Коми</t>
  </si>
  <si>
    <t>88211601103010006140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</si>
  <si>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</si>
  <si>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</si>
  <si>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</si>
  <si>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</si>
  <si>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</si>
  <si>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</si>
  <si>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</si>
  <si>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</si>
  <si>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</si>
  <si>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</si>
  <si>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</si>
  <si>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</si>
  <si>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</si>
  <si>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</si>
  <si>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</si>
  <si>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</si>
  <si>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</si>
  <si>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</si>
  <si>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</si>
  <si>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</si>
  <si>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</si>
  <si>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</si>
  <si>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</si>
  <si>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94811302994040000130</t>
  </si>
  <si>
    <t>96311403040040000440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</si>
  <si>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</si>
  <si>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97520704050040000150</t>
  </si>
  <si>
    <t>99220219999040000150</t>
  </si>
  <si>
    <t>Прочие дотации бюджетам городских округов</t>
  </si>
  <si>
    <t>85411601193010020140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</si>
  <si>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</si>
  <si>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</si>
  <si>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</si>
  <si>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</si>
  <si>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</si>
  <si>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</si>
  <si>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</si>
  <si>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</si>
  <si>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</si>
  <si>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</si>
  <si>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</si>
  <si>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</si>
  <si>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</si>
  <si>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</si>
  <si>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</si>
  <si>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</si>
  <si>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</si>
  <si>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</si>
  <si>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</si>
  <si>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</si>
  <si>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</si>
  <si>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</si>
  <si>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</si>
  <si>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</si>
  <si>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</si>
  <si>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</si>
  <si>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</si>
  <si>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Приложение 4
к решению Совета МО ГО "Воркута"
от    апреля 2022 года № 
"Приложение 5
к решению Совета МО ГО "Воркута"
от 23 декабря 2021 года № 224</t>
  </si>
  <si>
    <t>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</si>
</sst>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" fontId="54" fillId="0" borderId="21" xfId="0" applyNumberFormat="1" applyFont="1" applyFill="1" applyBorder="1" applyAlignment="1">
      <alignment vertical="top" wrapText="1"/>
    </xf>
    <xf numFmtId="49" fontId="55" fillId="0" borderId="22" xfId="55" applyNumberFormat="1" applyFont="1" applyFill="1" applyBorder="1" applyProtection="1">
      <alignment horizontal="center" vertical="center" wrapText="1"/>
      <protection/>
    </xf>
    <xf numFmtId="49" fontId="55" fillId="0" borderId="22" xfId="54" applyNumberFormat="1" applyFont="1" applyFill="1" applyBorder="1" applyProtection="1">
      <alignment horizontal="center" vertical="center" wrapText="1"/>
      <protection/>
    </xf>
    <xf numFmtId="49" fontId="55" fillId="0" borderId="22" xfId="56" applyNumberFormat="1" applyFont="1" applyFill="1" applyBorder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" fontId="56" fillId="0" borderId="22" xfId="48" applyNumberFormat="1" applyFont="1" applyFill="1" applyBorder="1" applyProtection="1">
      <alignment horizontal="right" vertical="top" shrinkToFit="1"/>
      <protection/>
    </xf>
    <xf numFmtId="4" fontId="56" fillId="0" borderId="22" xfId="49" applyNumberFormat="1" applyFont="1" applyFill="1" applyBorder="1" applyProtection="1">
      <alignment horizontal="right" vertical="top" shrinkToFit="1"/>
      <protection/>
    </xf>
    <xf numFmtId="4" fontId="4" fillId="0" borderId="22" xfId="0" applyNumberFormat="1" applyFont="1" applyFill="1" applyBorder="1" applyAlignment="1" applyProtection="1">
      <alignment vertical="top"/>
      <protection locked="0"/>
    </xf>
    <xf numFmtId="4" fontId="56" fillId="0" borderId="22" xfId="47" applyNumberFormat="1" applyFont="1" applyFill="1" applyBorder="1" applyProtection="1">
      <alignment horizontal="right" vertical="top" shrinkToFit="1"/>
      <protection/>
    </xf>
    <xf numFmtId="0" fontId="4" fillId="0" borderId="22" xfId="0" applyFont="1" applyBorder="1" applyAlignment="1">
      <alignment vertical="top" wrapText="1"/>
    </xf>
    <xf numFmtId="49" fontId="56" fillId="0" borderId="22" xfId="45" applyNumberFormat="1" applyFont="1" applyFill="1" applyBorder="1" applyAlignment="1" applyProtection="1">
      <alignment horizontal="center" vertical="top" shrinkToFit="1"/>
      <protection/>
    </xf>
    <xf numFmtId="0" fontId="56" fillId="0" borderId="22" xfId="46" applyNumberFormat="1" applyFont="1" applyFill="1" applyBorder="1" applyProtection="1">
      <alignment horizontal="left" vertical="top" wrapText="1"/>
      <protection/>
    </xf>
    <xf numFmtId="0" fontId="54" fillId="0" borderId="23" xfId="0" applyFont="1" applyFill="1" applyBorder="1" applyAlignment="1">
      <alignment vertical="top"/>
    </xf>
    <xf numFmtId="0" fontId="54" fillId="0" borderId="24" xfId="0" applyFont="1" applyFill="1" applyBorder="1" applyAlignment="1">
      <alignment vertical="top" wrapText="1"/>
    </xf>
    <xf numFmtId="4" fontId="54" fillId="0" borderId="25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justify" vertical="top" wrapText="1"/>
    </xf>
    <xf numFmtId="4" fontId="56" fillId="0" borderId="22" xfId="0" applyNumberFormat="1" applyFont="1" applyFill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54" fillId="0" borderId="22" xfId="0" applyFont="1" applyFill="1" applyBorder="1" applyAlignment="1">
      <alignment vertical="top"/>
    </xf>
    <xf numFmtId="0" fontId="54" fillId="0" borderId="22" xfId="0" applyFont="1" applyFill="1" applyBorder="1" applyAlignment="1">
      <alignment vertical="top" wrapText="1"/>
    </xf>
    <xf numFmtId="49" fontId="56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54" fillId="0" borderId="22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vertical="top" wrapText="1"/>
    </xf>
    <xf numFmtId="0" fontId="54" fillId="0" borderId="21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2" xfId="58" applyNumberFormat="1" applyFont="1" applyFill="1" applyBorder="1" applyAlignment="1" applyProtection="1">
      <alignment horizontal="center" vertical="center" wrapText="1"/>
      <protection/>
    </xf>
    <xf numFmtId="49" fontId="54" fillId="0" borderId="22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showGridLines="0" tabSelected="1" view="pageBreakPreview" zoomScaleSheetLayoutView="100" zoomScalePageLayoutView="130" workbookViewId="0" topLeftCell="A155">
      <selection activeCell="D12" sqref="D12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33" t="s">
        <v>274</v>
      </c>
      <c r="D1" s="33"/>
      <c r="E1" s="33"/>
    </row>
    <row r="2" spans="1:5" ht="15.75">
      <c r="A2" s="3"/>
      <c r="B2" s="3"/>
      <c r="C2" s="34"/>
      <c r="D2" s="34"/>
      <c r="E2" s="34"/>
    </row>
    <row r="3" spans="1:5" ht="40.5" customHeight="1">
      <c r="A3" s="35" t="s">
        <v>248</v>
      </c>
      <c r="B3" s="36"/>
      <c r="C3" s="36"/>
      <c r="D3" s="36"/>
      <c r="E3" s="36"/>
    </row>
    <row r="4" spans="1:5" ht="15" customHeight="1">
      <c r="A4" s="37"/>
      <c r="B4" s="38"/>
      <c r="C4" s="38"/>
      <c r="D4" s="38"/>
      <c r="E4" s="38"/>
    </row>
    <row r="5" spans="1:5" ht="15" customHeight="1">
      <c r="A5" s="40" t="s">
        <v>131</v>
      </c>
      <c r="B5" s="40"/>
      <c r="C5" s="39" t="s">
        <v>146</v>
      </c>
      <c r="D5" s="39"/>
      <c r="E5" s="39"/>
    </row>
    <row r="6" spans="1:5" ht="15.75">
      <c r="A6" s="40"/>
      <c r="B6" s="40"/>
      <c r="C6" s="4" t="s">
        <v>147</v>
      </c>
      <c r="D6" s="5" t="s">
        <v>148</v>
      </c>
      <c r="E6" s="5" t="s">
        <v>249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32" t="s">
        <v>149</v>
      </c>
      <c r="B8" s="32"/>
      <c r="C8" s="6">
        <f>C9+C14+C16+C21+C23+C40+C42+C44+C46+C49+C51+C53+C63+C65+C67+C100+C116+C130+C134+C138+C148+C150+C162</f>
        <v>4116982497.38</v>
      </c>
      <c r="D8" s="6">
        <f>D9+D14+D16+D21+D23+D40+D42+D44+D46+D49+D51+D53+D63+D65+D67+D100+D116+D130+D134+D138+D148+D150+D162</f>
        <v>3852158891</v>
      </c>
      <c r="E8" s="6">
        <f>E9+E14+E16+E21+E23+E40+E42+E44+E46+E49+E51+E53+E63+E65+E67+E100+E116+E130+E134+E138+E148+E150+E162</f>
        <v>3835225379</v>
      </c>
    </row>
    <row r="9" spans="1:5" ht="15.75">
      <c r="A9" s="18" t="s">
        <v>159</v>
      </c>
      <c r="B9" s="19"/>
      <c r="C9" s="20">
        <f>C10+C11+C12+C13</f>
        <v>24536900</v>
      </c>
      <c r="D9" s="20">
        <f>D10+D11+D12+D13</f>
        <v>25518300.08</v>
      </c>
      <c r="E9" s="20">
        <f>E10+E11+E12+E13</f>
        <v>26539100</v>
      </c>
    </row>
    <row r="10" spans="1:5" ht="85.5" customHeight="1">
      <c r="A10" s="21" t="s">
        <v>5</v>
      </c>
      <c r="B10" s="22" t="s">
        <v>6</v>
      </c>
      <c r="C10" s="23">
        <v>7959800</v>
      </c>
      <c r="D10" s="23">
        <v>8278100.08</v>
      </c>
      <c r="E10" s="23">
        <v>8609300</v>
      </c>
    </row>
    <row r="11" spans="1:5" ht="66.75" customHeight="1">
      <c r="A11" s="21" t="s">
        <v>7</v>
      </c>
      <c r="B11" s="22" t="s">
        <v>8</v>
      </c>
      <c r="C11" s="23">
        <v>14417500</v>
      </c>
      <c r="D11" s="23">
        <v>14994100</v>
      </c>
      <c r="E11" s="23">
        <v>15593900</v>
      </c>
    </row>
    <row r="12" spans="1:5" ht="67.5" customHeight="1">
      <c r="A12" s="21" t="s">
        <v>9</v>
      </c>
      <c r="B12" s="22" t="s">
        <v>10</v>
      </c>
      <c r="C12" s="23">
        <v>2159600</v>
      </c>
      <c r="D12" s="23">
        <v>2246100</v>
      </c>
      <c r="E12" s="23">
        <v>2335900</v>
      </c>
    </row>
    <row r="13" spans="1:5" ht="63" hidden="1">
      <c r="A13" s="21" t="s">
        <v>11</v>
      </c>
      <c r="B13" s="22" t="s">
        <v>12</v>
      </c>
      <c r="C13" s="23"/>
      <c r="D13" s="23"/>
      <c r="E13" s="23"/>
    </row>
    <row r="14" spans="1:5" ht="15.75" customHeight="1" hidden="1">
      <c r="A14" s="31" t="s">
        <v>193</v>
      </c>
      <c r="B14" s="31"/>
      <c r="C14" s="24">
        <f>C15</f>
        <v>0</v>
      </c>
      <c r="D14" s="24">
        <f>D15</f>
        <v>0</v>
      </c>
      <c r="E14" s="24">
        <f>E15</f>
        <v>0</v>
      </c>
    </row>
    <row r="15" spans="1:5" ht="179.25" customHeight="1" hidden="1">
      <c r="A15" s="21" t="s">
        <v>194</v>
      </c>
      <c r="B15" s="22" t="s">
        <v>195</v>
      </c>
      <c r="C15" s="23">
        <v>0</v>
      </c>
      <c r="D15" s="23">
        <v>0</v>
      </c>
      <c r="E15" s="23">
        <v>0</v>
      </c>
    </row>
    <row r="16" spans="1:5" ht="15.75">
      <c r="A16" s="25" t="s">
        <v>192</v>
      </c>
      <c r="B16" s="26"/>
      <c r="C16" s="24">
        <f>C17+C18+C19+C20</f>
        <v>12936600</v>
      </c>
      <c r="D16" s="24">
        <f>D17+D18+D19+D20</f>
        <v>13462540</v>
      </c>
      <c r="E16" s="24">
        <f>E17+E18+E19+E20</f>
        <v>13462540</v>
      </c>
    </row>
    <row r="17" spans="1:5" ht="141.75" customHeight="1">
      <c r="A17" s="21" t="s">
        <v>13</v>
      </c>
      <c r="B17" s="22" t="s">
        <v>160</v>
      </c>
      <c r="C17" s="23">
        <v>5849050</v>
      </c>
      <c r="D17" s="23">
        <v>6232920</v>
      </c>
      <c r="E17" s="23">
        <v>6232920</v>
      </c>
    </row>
    <row r="18" spans="1:5" ht="163.5" customHeight="1">
      <c r="A18" s="21" t="s">
        <v>14</v>
      </c>
      <c r="B18" s="22" t="s">
        <v>161</v>
      </c>
      <c r="C18" s="23">
        <v>32370</v>
      </c>
      <c r="D18" s="23">
        <v>34810</v>
      </c>
      <c r="E18" s="23">
        <v>34810</v>
      </c>
    </row>
    <row r="19" spans="1:5" ht="145.5" customHeight="1">
      <c r="A19" s="21" t="s">
        <v>15</v>
      </c>
      <c r="B19" s="22" t="s">
        <v>162</v>
      </c>
      <c r="C19" s="23">
        <v>7788620</v>
      </c>
      <c r="D19" s="23">
        <v>8151710</v>
      </c>
      <c r="E19" s="23">
        <v>8151710</v>
      </c>
    </row>
    <row r="20" spans="1:5" ht="146.25" customHeight="1">
      <c r="A20" s="21" t="s">
        <v>16</v>
      </c>
      <c r="B20" s="22" t="s">
        <v>163</v>
      </c>
      <c r="C20" s="23">
        <v>-733440</v>
      </c>
      <c r="D20" s="23">
        <v>-956900</v>
      </c>
      <c r="E20" s="23">
        <v>-956900</v>
      </c>
    </row>
    <row r="21" spans="1:5" ht="33" customHeight="1" hidden="1">
      <c r="A21" s="31" t="s">
        <v>196</v>
      </c>
      <c r="B21" s="31"/>
      <c r="C21" s="24">
        <f>C22</f>
        <v>0</v>
      </c>
      <c r="D21" s="24">
        <f>D22</f>
        <v>0</v>
      </c>
      <c r="E21" s="24">
        <f>E22</f>
        <v>0</v>
      </c>
    </row>
    <row r="22" spans="1:5" ht="177" customHeight="1" hidden="1">
      <c r="A22" s="21" t="s">
        <v>197</v>
      </c>
      <c r="B22" s="22" t="s">
        <v>195</v>
      </c>
      <c r="C22" s="23">
        <v>0</v>
      </c>
      <c r="D22" s="23">
        <v>0</v>
      </c>
      <c r="E22" s="23">
        <v>0</v>
      </c>
    </row>
    <row r="23" spans="1:5" ht="15.75">
      <c r="A23" s="25" t="s">
        <v>132</v>
      </c>
      <c r="B23" s="26"/>
      <c r="C23" s="24">
        <f>C24+C25+C26+C27+C28+C29+C30+C31+C32+C33+C34+C35+C36+C37+C39+C38</f>
        <v>776089710</v>
      </c>
      <c r="D23" s="24">
        <f>D24+D25+D26+D27+D28+D29+D30+D31+D32+D33+D34+D35+D36+D37+D39+D38</f>
        <v>830715000</v>
      </c>
      <c r="E23" s="24">
        <f>E24+E25+E26+E27+E28+E29+E30+E31+E32+E33+E34+E35+E36+E37+E39+E38</f>
        <v>844822000</v>
      </c>
    </row>
    <row r="24" spans="1:5" ht="142.5" customHeight="1">
      <c r="A24" s="21" t="s">
        <v>17</v>
      </c>
      <c r="B24" s="22" t="s">
        <v>198</v>
      </c>
      <c r="C24" s="23">
        <v>650885710</v>
      </c>
      <c r="D24" s="23">
        <v>652569000</v>
      </c>
      <c r="E24" s="23">
        <v>655170000</v>
      </c>
    </row>
    <row r="25" spans="1:5" ht="177.75" customHeight="1">
      <c r="A25" s="21" t="s">
        <v>18</v>
      </c>
      <c r="B25" s="22" t="s">
        <v>164</v>
      </c>
      <c r="C25" s="11">
        <v>521000</v>
      </c>
      <c r="D25" s="12">
        <v>537000</v>
      </c>
      <c r="E25" s="13">
        <v>553000</v>
      </c>
    </row>
    <row r="26" spans="1:5" ht="96.75" customHeight="1">
      <c r="A26" s="21" t="s">
        <v>19</v>
      </c>
      <c r="B26" s="22" t="s">
        <v>165</v>
      </c>
      <c r="C26" s="11">
        <v>1303000</v>
      </c>
      <c r="D26" s="12">
        <v>1318000</v>
      </c>
      <c r="E26" s="13">
        <v>1330000</v>
      </c>
    </row>
    <row r="27" spans="1:5" ht="156" customHeight="1">
      <c r="A27" s="21" t="s">
        <v>20</v>
      </c>
      <c r="B27" s="22" t="s">
        <v>199</v>
      </c>
      <c r="C27" s="11">
        <v>1978000</v>
      </c>
      <c r="D27" s="12">
        <v>2001000</v>
      </c>
      <c r="E27" s="12">
        <v>2022000</v>
      </c>
    </row>
    <row r="28" spans="1:5" ht="114" customHeight="1">
      <c r="A28" s="21" t="s">
        <v>166</v>
      </c>
      <c r="B28" s="22" t="s">
        <v>152</v>
      </c>
      <c r="C28" s="11">
        <v>3247000</v>
      </c>
      <c r="D28" s="12">
        <v>3290000</v>
      </c>
      <c r="E28" s="12">
        <v>3326000</v>
      </c>
    </row>
    <row r="29" spans="1:5" ht="72.75" customHeight="1">
      <c r="A29" s="21" t="s">
        <v>21</v>
      </c>
      <c r="B29" s="22" t="s">
        <v>167</v>
      </c>
      <c r="C29" s="11">
        <v>33738000</v>
      </c>
      <c r="D29" s="12">
        <v>63140000</v>
      </c>
      <c r="E29" s="12">
        <v>69417000</v>
      </c>
    </row>
    <row r="30" spans="1:5" ht="80.25" customHeight="1">
      <c r="A30" s="21" t="s">
        <v>22</v>
      </c>
      <c r="B30" s="22" t="s">
        <v>200</v>
      </c>
      <c r="C30" s="11">
        <v>29909000</v>
      </c>
      <c r="D30" s="12">
        <v>53500000</v>
      </c>
      <c r="E30" s="13">
        <v>58700000</v>
      </c>
    </row>
    <row r="31" spans="1:5" ht="38.25" customHeight="1">
      <c r="A31" s="21" t="s">
        <v>23</v>
      </c>
      <c r="B31" s="22" t="s">
        <v>24</v>
      </c>
      <c r="C31" s="14">
        <v>1050000</v>
      </c>
      <c r="D31" s="14">
        <v>780000</v>
      </c>
      <c r="E31" s="14">
        <v>590000</v>
      </c>
    </row>
    <row r="32" spans="1:5" ht="25.5" customHeight="1">
      <c r="A32" s="21" t="s">
        <v>25</v>
      </c>
      <c r="B32" s="22" t="s">
        <v>26</v>
      </c>
      <c r="C32" s="11">
        <v>170000</v>
      </c>
      <c r="D32" s="12">
        <v>175000</v>
      </c>
      <c r="E32" s="13">
        <v>180000</v>
      </c>
    </row>
    <row r="33" spans="1:5" ht="47.25">
      <c r="A33" s="21" t="s">
        <v>27</v>
      </c>
      <c r="B33" s="22" t="s">
        <v>28</v>
      </c>
      <c r="C33" s="23">
        <v>12240000</v>
      </c>
      <c r="D33" s="23">
        <v>12305000</v>
      </c>
      <c r="E33" s="23">
        <v>12367000</v>
      </c>
    </row>
    <row r="34" spans="1:5" ht="49.5" customHeight="1">
      <c r="A34" s="21" t="s">
        <v>29</v>
      </c>
      <c r="B34" s="22" t="s">
        <v>168</v>
      </c>
      <c r="C34" s="23">
        <v>18961000</v>
      </c>
      <c r="D34" s="23">
        <v>18990000</v>
      </c>
      <c r="E34" s="23">
        <v>19010000</v>
      </c>
    </row>
    <row r="35" spans="1:5" ht="51.75" customHeight="1">
      <c r="A35" s="21" t="s">
        <v>30</v>
      </c>
      <c r="B35" s="22" t="s">
        <v>169</v>
      </c>
      <c r="C35" s="23">
        <v>5016000</v>
      </c>
      <c r="D35" s="23">
        <v>5020000</v>
      </c>
      <c r="E35" s="23">
        <v>5025000</v>
      </c>
    </row>
    <row r="36" spans="1:5" ht="53.25" customHeight="1">
      <c r="A36" s="21" t="s">
        <v>31</v>
      </c>
      <c r="B36" s="22" t="s">
        <v>170</v>
      </c>
      <c r="C36" s="23">
        <v>808000</v>
      </c>
      <c r="D36" s="23">
        <v>810000</v>
      </c>
      <c r="E36" s="23">
        <v>812000</v>
      </c>
    </row>
    <row r="37" spans="1:5" ht="114.75" customHeight="1">
      <c r="A37" s="27" t="s">
        <v>250</v>
      </c>
      <c r="B37" s="22" t="s">
        <v>171</v>
      </c>
      <c r="C37" s="23">
        <v>16239000</v>
      </c>
      <c r="D37" s="23">
        <v>16280000</v>
      </c>
      <c r="E37" s="23">
        <v>16320000</v>
      </c>
    </row>
    <row r="38" spans="1:5" ht="114.75" customHeight="1">
      <c r="A38" s="27" t="s">
        <v>251</v>
      </c>
      <c r="B38" s="22" t="s">
        <v>195</v>
      </c>
      <c r="C38" s="23">
        <v>12000</v>
      </c>
      <c r="D38" s="23">
        <v>0</v>
      </c>
      <c r="E38" s="23">
        <v>0</v>
      </c>
    </row>
    <row r="39" spans="1:5" ht="97.5" customHeight="1">
      <c r="A39" s="21" t="s">
        <v>32</v>
      </c>
      <c r="B39" s="22" t="s">
        <v>150</v>
      </c>
      <c r="C39" s="23">
        <v>12000</v>
      </c>
      <c r="D39" s="23">
        <v>0</v>
      </c>
      <c r="E39" s="23">
        <v>0</v>
      </c>
    </row>
    <row r="40" spans="1:5" ht="15.75" customHeight="1">
      <c r="A40" s="25" t="s">
        <v>172</v>
      </c>
      <c r="B40" s="25"/>
      <c r="C40" s="24">
        <f>C41</f>
        <v>1060000</v>
      </c>
      <c r="D40" s="24">
        <f>D41</f>
        <v>60000</v>
      </c>
      <c r="E40" s="24">
        <f>E41</f>
        <v>0</v>
      </c>
    </row>
    <row r="41" spans="1:5" ht="173.25">
      <c r="A41" s="21" t="s">
        <v>33</v>
      </c>
      <c r="B41" s="22" t="s">
        <v>195</v>
      </c>
      <c r="C41" s="23">
        <v>1060000</v>
      </c>
      <c r="D41" s="23">
        <v>60000</v>
      </c>
      <c r="E41" s="23">
        <v>0</v>
      </c>
    </row>
    <row r="42" spans="1:5" ht="22.5" customHeight="1" hidden="1">
      <c r="A42" s="31" t="s">
        <v>201</v>
      </c>
      <c r="B42" s="31"/>
      <c r="C42" s="24">
        <f>C43</f>
        <v>0</v>
      </c>
      <c r="D42" s="24">
        <f>D43</f>
        <v>0</v>
      </c>
      <c r="E42" s="24">
        <f>E43</f>
        <v>0</v>
      </c>
    </row>
    <row r="43" spans="1:5" ht="174" customHeight="1" hidden="1">
      <c r="A43" s="21" t="s">
        <v>202</v>
      </c>
      <c r="B43" s="22" t="s">
        <v>195</v>
      </c>
      <c r="C43" s="23">
        <v>0</v>
      </c>
      <c r="D43" s="23">
        <v>0</v>
      </c>
      <c r="E43" s="23">
        <v>0</v>
      </c>
    </row>
    <row r="44" spans="1:5" ht="26.25" customHeight="1" hidden="1">
      <c r="A44" s="31" t="s">
        <v>133</v>
      </c>
      <c r="B44" s="31"/>
      <c r="C44" s="24">
        <f>C45</f>
        <v>0</v>
      </c>
      <c r="D44" s="24">
        <f>D45</f>
        <v>0</v>
      </c>
      <c r="E44" s="24">
        <f>E45</f>
        <v>0</v>
      </c>
    </row>
    <row r="45" spans="1:5" ht="172.5" customHeight="1" hidden="1">
      <c r="A45" s="21" t="s">
        <v>34</v>
      </c>
      <c r="B45" s="22" t="s">
        <v>195</v>
      </c>
      <c r="C45" s="23">
        <v>0</v>
      </c>
      <c r="D45" s="23">
        <v>0</v>
      </c>
      <c r="E45" s="23">
        <v>0</v>
      </c>
    </row>
    <row r="46" spans="1:5" ht="31.5" customHeight="1" hidden="1">
      <c r="A46" s="31" t="s">
        <v>134</v>
      </c>
      <c r="B46" s="31"/>
      <c r="C46" s="24">
        <f>C47+C48</f>
        <v>0</v>
      </c>
      <c r="D46" s="24">
        <f>D47+D48</f>
        <v>0</v>
      </c>
      <c r="E46" s="24">
        <f>E47+E48</f>
        <v>0</v>
      </c>
    </row>
    <row r="47" spans="1:5" ht="111.75" customHeight="1" hidden="1">
      <c r="A47" s="21" t="s">
        <v>203</v>
      </c>
      <c r="B47" s="22" t="s">
        <v>204</v>
      </c>
      <c r="C47" s="23">
        <v>0</v>
      </c>
      <c r="D47" s="23">
        <v>0</v>
      </c>
      <c r="E47" s="23">
        <v>0</v>
      </c>
    </row>
    <row r="48" spans="1:5" ht="177" customHeight="1" hidden="1">
      <c r="A48" s="21" t="s">
        <v>36</v>
      </c>
      <c r="B48" s="22" t="s">
        <v>195</v>
      </c>
      <c r="C48" s="23">
        <v>0</v>
      </c>
      <c r="D48" s="23">
        <v>0</v>
      </c>
      <c r="E48" s="23">
        <v>0</v>
      </c>
    </row>
    <row r="49" spans="1:5" ht="36" customHeight="1" hidden="1">
      <c r="A49" s="31" t="s">
        <v>145</v>
      </c>
      <c r="B49" s="31"/>
      <c r="C49" s="24">
        <f>C50</f>
        <v>0</v>
      </c>
      <c r="D49" s="24">
        <f>D50</f>
        <v>0</v>
      </c>
      <c r="E49" s="24">
        <f>E50</f>
        <v>0</v>
      </c>
    </row>
    <row r="50" spans="1:5" ht="173.25" customHeight="1" hidden="1">
      <c r="A50" s="21" t="s">
        <v>37</v>
      </c>
      <c r="B50" s="22" t="s">
        <v>195</v>
      </c>
      <c r="C50" s="23">
        <v>0</v>
      </c>
      <c r="D50" s="23">
        <v>0</v>
      </c>
      <c r="E50" s="23">
        <v>0</v>
      </c>
    </row>
    <row r="51" spans="1:5" ht="15.75" hidden="1">
      <c r="A51" s="31" t="s">
        <v>144</v>
      </c>
      <c r="B51" s="31"/>
      <c r="C51" s="24">
        <f>C52</f>
        <v>0</v>
      </c>
      <c r="D51" s="24">
        <f>D52</f>
        <v>0</v>
      </c>
      <c r="E51" s="24">
        <f>E52</f>
        <v>0</v>
      </c>
    </row>
    <row r="52" spans="1:5" ht="144.75" customHeight="1" hidden="1">
      <c r="A52" s="21" t="s">
        <v>246</v>
      </c>
      <c r="B52" s="22" t="s">
        <v>247</v>
      </c>
      <c r="C52" s="23">
        <v>0</v>
      </c>
      <c r="D52" s="23">
        <v>0</v>
      </c>
      <c r="E52" s="23">
        <v>0</v>
      </c>
    </row>
    <row r="53" spans="1:5" ht="36.75" customHeight="1" hidden="1">
      <c r="A53" s="31" t="s">
        <v>143</v>
      </c>
      <c r="B53" s="31"/>
      <c r="C53" s="24">
        <f>C54+C55+C56+C57+C58+C59+C60+C61+C62</f>
        <v>0</v>
      </c>
      <c r="D53" s="24">
        <f>D54+D55+D56+D57+D58+D59+D60+D61+D62</f>
        <v>0</v>
      </c>
      <c r="E53" s="24">
        <f>E54+E55+E56+E57+E58+E59+E60+E61+E62</f>
        <v>0</v>
      </c>
    </row>
    <row r="54" spans="1:5" ht="159" customHeight="1" hidden="1">
      <c r="A54" s="21" t="s">
        <v>39</v>
      </c>
      <c r="B54" s="22" t="s">
        <v>173</v>
      </c>
      <c r="C54" s="23">
        <v>0</v>
      </c>
      <c r="D54" s="23">
        <v>0</v>
      </c>
      <c r="E54" s="23">
        <v>0</v>
      </c>
    </row>
    <row r="55" spans="1:5" ht="113.25" customHeight="1" hidden="1">
      <c r="A55" s="21" t="s">
        <v>205</v>
      </c>
      <c r="B55" s="22" t="s">
        <v>175</v>
      </c>
      <c r="C55" s="23">
        <v>0</v>
      </c>
      <c r="D55" s="23">
        <v>0</v>
      </c>
      <c r="E55" s="23">
        <v>0</v>
      </c>
    </row>
    <row r="56" spans="1:5" ht="142.5" customHeight="1" hidden="1">
      <c r="A56" s="21" t="s">
        <v>40</v>
      </c>
      <c r="B56" s="22" t="s">
        <v>174</v>
      </c>
      <c r="C56" s="23">
        <v>0</v>
      </c>
      <c r="D56" s="23">
        <v>0</v>
      </c>
      <c r="E56" s="23">
        <v>0</v>
      </c>
    </row>
    <row r="57" spans="1:5" ht="141.75" hidden="1">
      <c r="A57" s="21" t="s">
        <v>206</v>
      </c>
      <c r="B57" s="22" t="s">
        <v>207</v>
      </c>
      <c r="C57" s="23">
        <v>0</v>
      </c>
      <c r="D57" s="23">
        <v>0</v>
      </c>
      <c r="E57" s="23">
        <v>0</v>
      </c>
    </row>
    <row r="58" spans="1:5" ht="110.25" hidden="1">
      <c r="A58" s="21" t="s">
        <v>208</v>
      </c>
      <c r="B58" s="22" t="s">
        <v>209</v>
      </c>
      <c r="C58" s="23">
        <v>0</v>
      </c>
      <c r="D58" s="23">
        <v>0</v>
      </c>
      <c r="E58" s="23">
        <v>0</v>
      </c>
    </row>
    <row r="59" spans="1:5" ht="110.25" hidden="1">
      <c r="A59" s="21" t="s">
        <v>210</v>
      </c>
      <c r="B59" s="22" t="s">
        <v>189</v>
      </c>
      <c r="C59" s="23">
        <v>0</v>
      </c>
      <c r="D59" s="23">
        <v>0</v>
      </c>
      <c r="E59" s="23">
        <v>0</v>
      </c>
    </row>
    <row r="60" spans="1:5" ht="141.75" hidden="1">
      <c r="A60" s="21" t="s">
        <v>41</v>
      </c>
      <c r="B60" s="22" t="s">
        <v>211</v>
      </c>
      <c r="C60" s="23">
        <v>0</v>
      </c>
      <c r="D60" s="23">
        <v>0</v>
      </c>
      <c r="E60" s="23">
        <v>0</v>
      </c>
    </row>
    <row r="61" spans="1:5" ht="126" hidden="1">
      <c r="A61" s="21" t="s">
        <v>42</v>
      </c>
      <c r="B61" s="22" t="s">
        <v>212</v>
      </c>
      <c r="C61" s="23">
        <v>0</v>
      </c>
      <c r="D61" s="23">
        <v>0</v>
      </c>
      <c r="E61" s="23">
        <v>0</v>
      </c>
    </row>
    <row r="62" spans="1:5" ht="173.25" hidden="1">
      <c r="A62" s="21" t="s">
        <v>43</v>
      </c>
      <c r="B62" s="22" t="s">
        <v>195</v>
      </c>
      <c r="C62" s="23">
        <v>0</v>
      </c>
      <c r="D62" s="23">
        <v>0</v>
      </c>
      <c r="E62" s="23">
        <v>0</v>
      </c>
    </row>
    <row r="63" spans="1:5" ht="35.25" customHeight="1">
      <c r="A63" s="31" t="s">
        <v>213</v>
      </c>
      <c r="B63" s="31"/>
      <c r="C63" s="24">
        <f>C64</f>
        <v>30000</v>
      </c>
      <c r="D63" s="24">
        <f>D64</f>
        <v>30000</v>
      </c>
      <c r="E63" s="24">
        <f>E64</f>
        <v>30000</v>
      </c>
    </row>
    <row r="64" spans="1:5" ht="31.5">
      <c r="A64" s="21" t="s">
        <v>214</v>
      </c>
      <c r="B64" s="22" t="s">
        <v>35</v>
      </c>
      <c r="C64" s="23">
        <v>30000</v>
      </c>
      <c r="D64" s="23">
        <v>30000</v>
      </c>
      <c r="E64" s="23">
        <v>30000</v>
      </c>
    </row>
    <row r="65" spans="1:5" ht="33" customHeight="1" hidden="1">
      <c r="A65" s="31" t="s">
        <v>215</v>
      </c>
      <c r="B65" s="31"/>
      <c r="C65" s="24">
        <f>C66</f>
        <v>0</v>
      </c>
      <c r="D65" s="24">
        <f>D66</f>
        <v>0</v>
      </c>
      <c r="E65" s="24">
        <f>E66</f>
        <v>0</v>
      </c>
    </row>
    <row r="66" spans="1:5" ht="141.75" hidden="1">
      <c r="A66" s="21" t="s">
        <v>216</v>
      </c>
      <c r="B66" s="22" t="s">
        <v>217</v>
      </c>
      <c r="C66" s="23">
        <v>0</v>
      </c>
      <c r="D66" s="23">
        <v>0</v>
      </c>
      <c r="E66" s="23">
        <v>0</v>
      </c>
    </row>
    <row r="67" spans="1:5" ht="15.75">
      <c r="A67" s="25" t="s">
        <v>142</v>
      </c>
      <c r="B67" s="25"/>
      <c r="C67" s="24">
        <f>C68+C69+C70+C71+C72+C73+C74+C75+C76+C77+C78+C79+C80+C81+C82+C83+C84+C85+C86+C87+C88+C89+C90+C91+C92+C93+C94+C95+C96+C97+C98+C99</f>
        <v>1828650</v>
      </c>
      <c r="D67" s="24">
        <f>D68+D69+D70+D71+D72+D73+D74+D75+D76+D77+D78+D79+D80+D81+D82+D83+D84+D85+D86+D87+D88+D89+D90+D91+D92+D93+D94+D95+D96+D97+D98+D99</f>
        <v>1828650</v>
      </c>
      <c r="E67" s="24">
        <f>E68+E69+E70+E71+E72+E73+E74+E75+E76+E77+E78+E79+E80+E81+E82+E83+E84+E85+E86+E87+E88+E89+E90+E91+E92+E93+E94+E95+E96+E97+E98+E99</f>
        <v>1828650</v>
      </c>
    </row>
    <row r="68" spans="1:5" ht="147" customHeight="1">
      <c r="A68" s="27" t="s">
        <v>218</v>
      </c>
      <c r="B68" s="22" t="s">
        <v>219</v>
      </c>
      <c r="C68" s="23">
        <v>80000</v>
      </c>
      <c r="D68" s="23">
        <v>80000</v>
      </c>
      <c r="E68" s="23">
        <v>80000</v>
      </c>
    </row>
    <row r="69" spans="1:5" ht="162" customHeight="1">
      <c r="A69" s="27" t="s">
        <v>253</v>
      </c>
      <c r="B69" s="15" t="s">
        <v>252</v>
      </c>
      <c r="C69" s="23">
        <v>60000</v>
      </c>
      <c r="D69" s="23">
        <v>60000</v>
      </c>
      <c r="E69" s="23">
        <v>60000</v>
      </c>
    </row>
    <row r="70" spans="1:5" ht="115.5" customHeight="1">
      <c r="A70" s="27" t="s">
        <v>44</v>
      </c>
      <c r="B70" s="15" t="s">
        <v>175</v>
      </c>
      <c r="C70" s="23">
        <v>17650</v>
      </c>
      <c r="D70" s="23">
        <v>17650</v>
      </c>
      <c r="E70" s="23">
        <v>17650</v>
      </c>
    </row>
    <row r="71" spans="1:5" ht="225.75" customHeight="1">
      <c r="A71" s="27" t="s">
        <v>254</v>
      </c>
      <c r="B71" s="15" t="s">
        <v>255</v>
      </c>
      <c r="C71" s="23">
        <v>11330</v>
      </c>
      <c r="D71" s="23">
        <v>11330</v>
      </c>
      <c r="E71" s="23">
        <v>11330</v>
      </c>
    </row>
    <row r="72" spans="1:5" ht="192.75" customHeight="1">
      <c r="A72" s="27" t="s">
        <v>45</v>
      </c>
      <c r="B72" s="22" t="s">
        <v>176</v>
      </c>
      <c r="C72" s="23">
        <v>21710</v>
      </c>
      <c r="D72" s="23">
        <v>21710</v>
      </c>
      <c r="E72" s="23">
        <v>21710</v>
      </c>
    </row>
    <row r="73" spans="1:5" ht="192.75" customHeight="1">
      <c r="A73" s="27" t="s">
        <v>256</v>
      </c>
      <c r="B73" s="28" t="s">
        <v>257</v>
      </c>
      <c r="C73" s="23">
        <v>3330</v>
      </c>
      <c r="D73" s="23">
        <v>3330</v>
      </c>
      <c r="E73" s="23">
        <v>3330</v>
      </c>
    </row>
    <row r="74" spans="1:5" ht="236.25" customHeight="1">
      <c r="A74" s="27" t="s">
        <v>46</v>
      </c>
      <c r="B74" s="22" t="s">
        <v>177</v>
      </c>
      <c r="C74" s="23">
        <v>18530</v>
      </c>
      <c r="D74" s="23">
        <v>18530</v>
      </c>
      <c r="E74" s="23">
        <v>18530</v>
      </c>
    </row>
    <row r="75" spans="1:5" ht="144" customHeight="1">
      <c r="A75" s="27" t="s">
        <v>47</v>
      </c>
      <c r="B75" s="22" t="s">
        <v>174</v>
      </c>
      <c r="C75" s="23">
        <v>145340</v>
      </c>
      <c r="D75" s="23">
        <v>145340</v>
      </c>
      <c r="E75" s="23">
        <v>145340</v>
      </c>
    </row>
    <row r="76" spans="1:5" ht="129.75" customHeight="1">
      <c r="A76" s="27" t="s">
        <v>220</v>
      </c>
      <c r="B76" s="22" t="s">
        <v>221</v>
      </c>
      <c r="C76" s="23">
        <v>1930</v>
      </c>
      <c r="D76" s="23">
        <v>1930</v>
      </c>
      <c r="E76" s="23">
        <v>1930</v>
      </c>
    </row>
    <row r="77" spans="1:5" ht="145.5" customHeight="1">
      <c r="A77" s="27" t="s">
        <v>48</v>
      </c>
      <c r="B77" s="22" t="s">
        <v>178</v>
      </c>
      <c r="C77" s="23">
        <v>57950</v>
      </c>
      <c r="D77" s="23">
        <v>57950</v>
      </c>
      <c r="E77" s="23">
        <v>57950</v>
      </c>
    </row>
    <row r="78" spans="1:5" ht="113.25" customHeight="1">
      <c r="A78" s="27" t="s">
        <v>49</v>
      </c>
      <c r="B78" s="22" t="s">
        <v>209</v>
      </c>
      <c r="C78" s="23">
        <v>9360</v>
      </c>
      <c r="D78" s="23">
        <v>9360</v>
      </c>
      <c r="E78" s="23">
        <v>9360</v>
      </c>
    </row>
    <row r="79" spans="1:5" ht="212.25" customHeight="1">
      <c r="A79" s="27" t="s">
        <v>50</v>
      </c>
      <c r="B79" s="22" t="s">
        <v>179</v>
      </c>
      <c r="C79" s="23">
        <v>12730</v>
      </c>
      <c r="D79" s="23">
        <v>12730</v>
      </c>
      <c r="E79" s="23">
        <v>12730</v>
      </c>
    </row>
    <row r="80" spans="1:5" ht="111.75" customHeight="1">
      <c r="A80" s="27" t="s">
        <v>51</v>
      </c>
      <c r="B80" s="22" t="s">
        <v>180</v>
      </c>
      <c r="C80" s="23">
        <v>2000</v>
      </c>
      <c r="D80" s="23">
        <v>2000</v>
      </c>
      <c r="E80" s="23">
        <v>2000</v>
      </c>
    </row>
    <row r="81" spans="1:5" ht="173.25">
      <c r="A81" s="27" t="s">
        <v>52</v>
      </c>
      <c r="B81" s="22" t="s">
        <v>181</v>
      </c>
      <c r="C81" s="23">
        <v>15390</v>
      </c>
      <c r="D81" s="23">
        <v>15390</v>
      </c>
      <c r="E81" s="23">
        <v>15390</v>
      </c>
    </row>
    <row r="82" spans="1:5" ht="157.5">
      <c r="A82" s="27" t="s">
        <v>222</v>
      </c>
      <c r="B82" s="22" t="s">
        <v>223</v>
      </c>
      <c r="C82" s="23">
        <v>226670</v>
      </c>
      <c r="D82" s="23">
        <v>226670</v>
      </c>
      <c r="E82" s="23">
        <v>226670</v>
      </c>
    </row>
    <row r="83" spans="1:5" ht="173.25">
      <c r="A83" s="27" t="s">
        <v>53</v>
      </c>
      <c r="B83" s="22" t="s">
        <v>182</v>
      </c>
      <c r="C83" s="23">
        <v>95000</v>
      </c>
      <c r="D83" s="23">
        <v>95000</v>
      </c>
      <c r="E83" s="23">
        <v>95000</v>
      </c>
    </row>
    <row r="84" spans="1:5" ht="126.75" customHeight="1">
      <c r="A84" s="27" t="s">
        <v>54</v>
      </c>
      <c r="B84" s="22" t="s">
        <v>55</v>
      </c>
      <c r="C84" s="23">
        <v>20700</v>
      </c>
      <c r="D84" s="23">
        <v>20700</v>
      </c>
      <c r="E84" s="23">
        <v>20700</v>
      </c>
    </row>
    <row r="85" spans="1:5" ht="189">
      <c r="A85" s="27" t="s">
        <v>56</v>
      </c>
      <c r="B85" s="22" t="s">
        <v>183</v>
      </c>
      <c r="C85" s="23">
        <v>16400</v>
      </c>
      <c r="D85" s="23">
        <v>16400</v>
      </c>
      <c r="E85" s="23">
        <v>16400</v>
      </c>
    </row>
    <row r="86" spans="1:5" ht="189">
      <c r="A86" s="27" t="s">
        <v>57</v>
      </c>
      <c r="B86" s="22" t="s">
        <v>184</v>
      </c>
      <c r="C86" s="23">
        <v>22340</v>
      </c>
      <c r="D86" s="23">
        <v>22340</v>
      </c>
      <c r="E86" s="23">
        <v>22340</v>
      </c>
    </row>
    <row r="87" spans="1:5" ht="252">
      <c r="A87" s="27" t="s">
        <v>224</v>
      </c>
      <c r="B87" s="22" t="s">
        <v>225</v>
      </c>
      <c r="C87" s="23">
        <v>2670</v>
      </c>
      <c r="D87" s="23">
        <v>2670</v>
      </c>
      <c r="E87" s="23">
        <v>2670</v>
      </c>
    </row>
    <row r="88" spans="1:5" ht="157.5">
      <c r="A88" s="27" t="s">
        <v>58</v>
      </c>
      <c r="B88" s="22" t="s">
        <v>226</v>
      </c>
      <c r="C88" s="23">
        <v>4130</v>
      </c>
      <c r="D88" s="23">
        <v>4130</v>
      </c>
      <c r="E88" s="23">
        <v>4130</v>
      </c>
    </row>
    <row r="89" spans="1:5" ht="173.25">
      <c r="A89" s="27" t="s">
        <v>227</v>
      </c>
      <c r="B89" s="22" t="s">
        <v>228</v>
      </c>
      <c r="C89" s="23">
        <v>670</v>
      </c>
      <c r="D89" s="23">
        <v>670</v>
      </c>
      <c r="E89" s="23">
        <v>670</v>
      </c>
    </row>
    <row r="90" spans="1:5" ht="210.75" customHeight="1">
      <c r="A90" s="27" t="s">
        <v>59</v>
      </c>
      <c r="B90" s="22" t="s">
        <v>185</v>
      </c>
      <c r="C90" s="23">
        <v>4680</v>
      </c>
      <c r="D90" s="23">
        <v>4680</v>
      </c>
      <c r="E90" s="23">
        <v>4680</v>
      </c>
    </row>
    <row r="91" spans="1:5" ht="113.25" customHeight="1">
      <c r="A91" s="27" t="s">
        <v>60</v>
      </c>
      <c r="B91" s="22" t="s">
        <v>186</v>
      </c>
      <c r="C91" s="23">
        <v>5340</v>
      </c>
      <c r="D91" s="23">
        <v>5340</v>
      </c>
      <c r="E91" s="23">
        <v>5340</v>
      </c>
    </row>
    <row r="92" spans="1:5" ht="236.25">
      <c r="A92" s="27" t="s">
        <v>61</v>
      </c>
      <c r="B92" s="22" t="s">
        <v>187</v>
      </c>
      <c r="C92" s="23">
        <v>517200</v>
      </c>
      <c r="D92" s="23">
        <v>517200</v>
      </c>
      <c r="E92" s="23">
        <v>517200</v>
      </c>
    </row>
    <row r="93" spans="1:5" ht="127.5" customHeight="1">
      <c r="A93" s="27" t="s">
        <v>62</v>
      </c>
      <c r="B93" s="22" t="s">
        <v>229</v>
      </c>
      <c r="C93" s="23">
        <v>7430</v>
      </c>
      <c r="D93" s="23">
        <v>7430</v>
      </c>
      <c r="E93" s="23">
        <v>7430</v>
      </c>
    </row>
    <row r="94" spans="1:5" ht="131.25" customHeight="1">
      <c r="A94" s="27" t="s">
        <v>63</v>
      </c>
      <c r="B94" s="22" t="s">
        <v>64</v>
      </c>
      <c r="C94" s="23">
        <v>10170</v>
      </c>
      <c r="D94" s="23">
        <v>10170</v>
      </c>
      <c r="E94" s="23">
        <v>10170</v>
      </c>
    </row>
    <row r="95" spans="1:5" ht="174.75" customHeight="1">
      <c r="A95" s="27" t="s">
        <v>65</v>
      </c>
      <c r="B95" s="22" t="s">
        <v>188</v>
      </c>
      <c r="C95" s="23">
        <v>34740</v>
      </c>
      <c r="D95" s="23">
        <v>34740</v>
      </c>
      <c r="E95" s="23">
        <v>34740</v>
      </c>
    </row>
    <row r="96" spans="1:5" ht="115.5" customHeight="1">
      <c r="A96" s="27" t="s">
        <v>66</v>
      </c>
      <c r="B96" s="22" t="s">
        <v>189</v>
      </c>
      <c r="C96" s="23">
        <v>15330</v>
      </c>
      <c r="D96" s="23">
        <v>15330</v>
      </c>
      <c r="E96" s="23">
        <v>15330</v>
      </c>
    </row>
    <row r="97" spans="1:5" ht="322.5" customHeight="1">
      <c r="A97" s="27" t="s">
        <v>230</v>
      </c>
      <c r="B97" s="22" t="s">
        <v>231</v>
      </c>
      <c r="C97" s="23">
        <v>6000</v>
      </c>
      <c r="D97" s="23">
        <v>6000</v>
      </c>
      <c r="E97" s="23">
        <v>6000</v>
      </c>
    </row>
    <row r="98" spans="1:5" ht="141.75">
      <c r="A98" s="27" t="s">
        <v>67</v>
      </c>
      <c r="B98" s="22" t="s">
        <v>211</v>
      </c>
      <c r="C98" s="23">
        <v>47360</v>
      </c>
      <c r="D98" s="23">
        <v>47360</v>
      </c>
      <c r="E98" s="23">
        <v>47360</v>
      </c>
    </row>
    <row r="99" spans="1:5" ht="135" customHeight="1">
      <c r="A99" s="27" t="s">
        <v>68</v>
      </c>
      <c r="B99" s="22" t="s">
        <v>212</v>
      </c>
      <c r="C99" s="23">
        <v>334570</v>
      </c>
      <c r="D99" s="23">
        <v>334570</v>
      </c>
      <c r="E99" s="23">
        <v>334570</v>
      </c>
    </row>
    <row r="100" spans="1:5" ht="35.25" customHeight="1">
      <c r="A100" s="31" t="s">
        <v>141</v>
      </c>
      <c r="B100" s="31"/>
      <c r="C100" s="24">
        <f>SUM(C101:C115)</f>
        <v>47388931</v>
      </c>
      <c r="D100" s="24">
        <f>SUM(D101:D115)</f>
        <v>39311376</v>
      </c>
      <c r="E100" s="24">
        <f>SUM(E101:E115)</f>
        <v>32677551</v>
      </c>
    </row>
    <row r="101" spans="1:5" ht="96.75" customHeight="1">
      <c r="A101" s="27" t="s">
        <v>267</v>
      </c>
      <c r="B101" s="22" t="s">
        <v>102</v>
      </c>
      <c r="C101" s="23">
        <v>34698000</v>
      </c>
      <c r="D101" s="23">
        <v>29698200</v>
      </c>
      <c r="E101" s="23">
        <v>23758000</v>
      </c>
    </row>
    <row r="102" spans="1:5" ht="96.75" customHeight="1">
      <c r="A102" s="27" t="s">
        <v>268</v>
      </c>
      <c r="B102" s="22" t="s">
        <v>104</v>
      </c>
      <c r="C102" s="23">
        <v>56000</v>
      </c>
      <c r="D102" s="23">
        <v>56000</v>
      </c>
      <c r="E102" s="23">
        <v>51000</v>
      </c>
    </row>
    <row r="103" spans="1:5" ht="78.75">
      <c r="A103" s="21" t="s">
        <v>69</v>
      </c>
      <c r="B103" s="22" t="s">
        <v>70</v>
      </c>
      <c r="C103" s="23">
        <v>190000</v>
      </c>
      <c r="D103" s="23">
        <v>190000</v>
      </c>
      <c r="E103" s="23">
        <v>190000</v>
      </c>
    </row>
    <row r="104" spans="1:5" ht="64.5" customHeight="1">
      <c r="A104" s="21" t="s">
        <v>71</v>
      </c>
      <c r="B104" s="22" t="s">
        <v>72</v>
      </c>
      <c r="C104" s="23">
        <v>1090000</v>
      </c>
      <c r="D104" s="23">
        <v>1090000</v>
      </c>
      <c r="E104" s="23">
        <v>1090000</v>
      </c>
    </row>
    <row r="105" spans="1:5" ht="47.25">
      <c r="A105" s="21" t="s">
        <v>73</v>
      </c>
      <c r="B105" s="22" t="s">
        <v>74</v>
      </c>
      <c r="C105" s="23">
        <v>810000</v>
      </c>
      <c r="D105" s="23">
        <v>810000</v>
      </c>
      <c r="E105" s="23">
        <v>810000</v>
      </c>
    </row>
    <row r="106" spans="1:5" ht="41.25" customHeight="1">
      <c r="A106" s="27" t="s">
        <v>258</v>
      </c>
      <c r="B106" s="22" t="s">
        <v>259</v>
      </c>
      <c r="C106" s="23">
        <v>60000</v>
      </c>
      <c r="D106" s="23">
        <v>60000</v>
      </c>
      <c r="E106" s="23">
        <v>60000</v>
      </c>
    </row>
    <row r="107" spans="1:5" ht="50.25" customHeight="1">
      <c r="A107" s="27" t="s">
        <v>269</v>
      </c>
      <c r="B107" s="22" t="s">
        <v>113</v>
      </c>
      <c r="C107" s="23">
        <v>3447000</v>
      </c>
      <c r="D107" s="23">
        <v>3447000</v>
      </c>
      <c r="E107" s="23">
        <v>2762400</v>
      </c>
    </row>
    <row r="108" spans="1:5" ht="51.75" customHeight="1">
      <c r="A108" s="21" t="s">
        <v>76</v>
      </c>
      <c r="B108" s="22" t="s">
        <v>77</v>
      </c>
      <c r="C108" s="23">
        <v>120000</v>
      </c>
      <c r="D108" s="23">
        <v>120000</v>
      </c>
      <c r="E108" s="23">
        <v>120000</v>
      </c>
    </row>
    <row r="109" spans="1:5" ht="81.75" customHeight="1" hidden="1">
      <c r="A109" s="21" t="s">
        <v>232</v>
      </c>
      <c r="B109" s="22" t="s">
        <v>233</v>
      </c>
      <c r="C109" s="23">
        <v>0</v>
      </c>
      <c r="D109" s="23">
        <v>0</v>
      </c>
      <c r="E109" s="23">
        <v>0</v>
      </c>
    </row>
    <row r="110" spans="1:5" ht="15.75">
      <c r="A110" s="21" t="s">
        <v>78</v>
      </c>
      <c r="B110" s="22" t="s">
        <v>79</v>
      </c>
      <c r="C110" s="23">
        <v>2400000</v>
      </c>
      <c r="D110" s="23">
        <v>0</v>
      </c>
      <c r="E110" s="23">
        <v>0</v>
      </c>
    </row>
    <row r="111" spans="1:5" ht="47.25">
      <c r="A111" s="21" t="s">
        <v>80</v>
      </c>
      <c r="B111" s="22" t="s">
        <v>81</v>
      </c>
      <c r="C111" s="23">
        <v>2848131</v>
      </c>
      <c r="D111" s="23">
        <v>2931863</v>
      </c>
      <c r="E111" s="23">
        <v>2931863</v>
      </c>
    </row>
    <row r="112" spans="1:5" ht="78.75">
      <c r="A112" s="21" t="s">
        <v>82</v>
      </c>
      <c r="B112" s="22" t="s">
        <v>83</v>
      </c>
      <c r="C112" s="23">
        <v>797016</v>
      </c>
      <c r="D112" s="23">
        <v>35529</v>
      </c>
      <c r="E112" s="23">
        <v>31504</v>
      </c>
    </row>
    <row r="113" spans="1:5" ht="94.5">
      <c r="A113" s="21" t="s">
        <v>84</v>
      </c>
      <c r="B113" s="22" t="s">
        <v>85</v>
      </c>
      <c r="C113" s="23">
        <v>872784</v>
      </c>
      <c r="D113" s="23">
        <v>872784</v>
      </c>
      <c r="E113" s="23">
        <v>872784</v>
      </c>
    </row>
    <row r="114" spans="1:5" ht="47.25" hidden="1">
      <c r="A114" s="21" t="s">
        <v>86</v>
      </c>
      <c r="B114" s="22" t="s">
        <v>87</v>
      </c>
      <c r="C114" s="23">
        <v>0</v>
      </c>
      <c r="D114" s="23">
        <v>0</v>
      </c>
      <c r="E114" s="23">
        <v>0</v>
      </c>
    </row>
    <row r="115" spans="1:5" ht="63" hidden="1">
      <c r="A115" s="21" t="s">
        <v>153</v>
      </c>
      <c r="B115" s="22" t="s">
        <v>154</v>
      </c>
      <c r="C115" s="23">
        <v>0</v>
      </c>
      <c r="D115" s="23">
        <v>0</v>
      </c>
      <c r="E115" s="23">
        <v>0</v>
      </c>
    </row>
    <row r="116" spans="1:5" ht="38.25" customHeight="1">
      <c r="A116" s="30" t="s">
        <v>140</v>
      </c>
      <c r="B116" s="30"/>
      <c r="C116" s="24">
        <f>SUM(C117:C129)</f>
        <v>107674632.7</v>
      </c>
      <c r="D116" s="24">
        <f>SUM(D117:D129)</f>
        <v>152116933.92000002</v>
      </c>
      <c r="E116" s="24">
        <f>SUM(E117:E129)</f>
        <v>106686947</v>
      </c>
    </row>
    <row r="117" spans="1:5" ht="110.25">
      <c r="A117" s="21" t="s">
        <v>88</v>
      </c>
      <c r="B117" s="22" t="s">
        <v>265</v>
      </c>
      <c r="C117" s="23">
        <v>296000</v>
      </c>
      <c r="D117" s="23">
        <v>296000</v>
      </c>
      <c r="E117" s="23">
        <v>296000</v>
      </c>
    </row>
    <row r="118" spans="1:5" ht="34.5" customHeight="1">
      <c r="A118" s="21" t="s">
        <v>234</v>
      </c>
      <c r="B118" s="22" t="s">
        <v>115</v>
      </c>
      <c r="C118" s="23">
        <v>712700</v>
      </c>
      <c r="D118" s="23">
        <v>712700</v>
      </c>
      <c r="E118" s="23">
        <v>712700</v>
      </c>
    </row>
    <row r="119" spans="1:5" ht="69.75" customHeight="1">
      <c r="A119" s="27" t="s">
        <v>235</v>
      </c>
      <c r="B119" s="15" t="s">
        <v>261</v>
      </c>
      <c r="C119" s="23">
        <v>1912100</v>
      </c>
      <c r="D119" s="23">
        <v>1912100</v>
      </c>
      <c r="E119" s="23">
        <v>1912100</v>
      </c>
    </row>
    <row r="120" spans="1:5" ht="31.5">
      <c r="A120" s="27" t="s">
        <v>260</v>
      </c>
      <c r="B120" s="22" t="s">
        <v>259</v>
      </c>
      <c r="C120" s="23">
        <v>4900000</v>
      </c>
      <c r="D120" s="23">
        <v>0</v>
      </c>
      <c r="E120" s="23">
        <v>0</v>
      </c>
    </row>
    <row r="121" spans="1:5" ht="101.25" customHeight="1">
      <c r="A121" s="27" t="s">
        <v>89</v>
      </c>
      <c r="B121" s="22" t="s">
        <v>90</v>
      </c>
      <c r="C121" s="23">
        <v>509600</v>
      </c>
      <c r="D121" s="23">
        <v>509600</v>
      </c>
      <c r="E121" s="23">
        <v>509600</v>
      </c>
    </row>
    <row r="122" spans="1:5" ht="94.5">
      <c r="A122" s="27" t="s">
        <v>236</v>
      </c>
      <c r="B122" s="22" t="s">
        <v>38</v>
      </c>
      <c r="C122" s="23">
        <v>42000</v>
      </c>
      <c r="D122" s="23">
        <v>0</v>
      </c>
      <c r="E122" s="23">
        <v>0</v>
      </c>
    </row>
    <row r="123" spans="1:5" ht="51.75" customHeight="1">
      <c r="A123" s="27" t="s">
        <v>237</v>
      </c>
      <c r="B123" s="22" t="s">
        <v>77</v>
      </c>
      <c r="C123" s="23">
        <v>205000</v>
      </c>
      <c r="D123" s="23">
        <v>0</v>
      </c>
      <c r="E123" s="23">
        <v>0</v>
      </c>
    </row>
    <row r="124" spans="1:5" ht="141.75">
      <c r="A124" s="21" t="s">
        <v>91</v>
      </c>
      <c r="B124" s="22" t="s">
        <v>92</v>
      </c>
      <c r="C124" s="23">
        <v>3904533.42</v>
      </c>
      <c r="D124" s="23">
        <v>46627337.6</v>
      </c>
      <c r="E124" s="23">
        <v>0</v>
      </c>
    </row>
    <row r="125" spans="1:5" ht="110.25">
      <c r="A125" s="21" t="s">
        <v>93</v>
      </c>
      <c r="B125" s="22" t="s">
        <v>94</v>
      </c>
      <c r="C125" s="23">
        <v>0</v>
      </c>
      <c r="D125" s="23">
        <v>1963256.32</v>
      </c>
      <c r="E125" s="23">
        <v>0</v>
      </c>
    </row>
    <row r="126" spans="1:5" ht="47.25">
      <c r="A126" s="21" t="s">
        <v>95</v>
      </c>
      <c r="B126" s="22" t="s">
        <v>96</v>
      </c>
      <c r="C126" s="23">
        <v>46753124</v>
      </c>
      <c r="D126" s="23">
        <v>53560201</v>
      </c>
      <c r="E126" s="23">
        <v>56720808</v>
      </c>
    </row>
    <row r="127" spans="1:5" ht="25.5" customHeight="1">
      <c r="A127" s="21" t="s">
        <v>97</v>
      </c>
      <c r="B127" s="22" t="s">
        <v>79</v>
      </c>
      <c r="C127" s="23">
        <v>44418510.28</v>
      </c>
      <c r="D127" s="23">
        <v>42499400</v>
      </c>
      <c r="E127" s="23">
        <v>42499400</v>
      </c>
    </row>
    <row r="128" spans="1:5" ht="53.25" customHeight="1">
      <c r="A128" s="21" t="s">
        <v>98</v>
      </c>
      <c r="B128" s="22" t="s">
        <v>81</v>
      </c>
      <c r="C128" s="23">
        <v>4021065</v>
      </c>
      <c r="D128" s="23">
        <v>4036339</v>
      </c>
      <c r="E128" s="23">
        <v>4036339</v>
      </c>
    </row>
    <row r="129" spans="1:5" ht="31.5" hidden="1">
      <c r="A129" s="21" t="s">
        <v>238</v>
      </c>
      <c r="B129" s="22" t="s">
        <v>239</v>
      </c>
      <c r="C129" s="23">
        <v>0</v>
      </c>
      <c r="D129" s="23">
        <v>0</v>
      </c>
      <c r="E129" s="23">
        <v>0</v>
      </c>
    </row>
    <row r="130" spans="1:5" ht="36" customHeight="1">
      <c r="A130" s="30" t="s">
        <v>139</v>
      </c>
      <c r="B130" s="30"/>
      <c r="C130" s="24">
        <f>C131+C132+C133</f>
        <v>10479030.47</v>
      </c>
      <c r="D130" s="24">
        <f>D131+D132+D133</f>
        <v>10666200</v>
      </c>
      <c r="E130" s="24">
        <f>E131+E132+E133</f>
        <v>10666200</v>
      </c>
    </row>
    <row r="131" spans="1:5" ht="31.5" hidden="1">
      <c r="A131" s="21" t="s">
        <v>240</v>
      </c>
      <c r="B131" s="22" t="s">
        <v>75</v>
      </c>
      <c r="C131" s="23">
        <v>0</v>
      </c>
      <c r="D131" s="23">
        <v>0</v>
      </c>
      <c r="E131" s="23">
        <v>0</v>
      </c>
    </row>
    <row r="132" spans="1:5" ht="15.75">
      <c r="A132" s="21" t="s">
        <v>190</v>
      </c>
      <c r="B132" s="22" t="s">
        <v>79</v>
      </c>
      <c r="C132" s="23">
        <v>108930.47</v>
      </c>
      <c r="D132" s="23">
        <v>0</v>
      </c>
      <c r="E132" s="23">
        <v>0</v>
      </c>
    </row>
    <row r="133" spans="1:5" ht="47.25">
      <c r="A133" s="21" t="s">
        <v>99</v>
      </c>
      <c r="B133" s="22" t="s">
        <v>81</v>
      </c>
      <c r="C133" s="23">
        <v>10370100</v>
      </c>
      <c r="D133" s="23">
        <v>10666200</v>
      </c>
      <c r="E133" s="23">
        <v>10666200</v>
      </c>
    </row>
    <row r="134" spans="1:5" ht="33.75" customHeight="1">
      <c r="A134" s="30" t="s">
        <v>138</v>
      </c>
      <c r="B134" s="30"/>
      <c r="C134" s="24">
        <f>C135+C136+C137</f>
        <v>70173879.21</v>
      </c>
      <c r="D134" s="24">
        <f>D135+D136+D137</f>
        <v>63897200</v>
      </c>
      <c r="E134" s="24">
        <f>E135+E136+E137</f>
        <v>63897200</v>
      </c>
    </row>
    <row r="135" spans="1:5" ht="31.5">
      <c r="A135" s="27" t="s">
        <v>270</v>
      </c>
      <c r="B135" s="29" t="s">
        <v>272</v>
      </c>
      <c r="C135" s="23">
        <v>585230</v>
      </c>
      <c r="D135" s="23">
        <v>0</v>
      </c>
      <c r="E135" s="23">
        <v>0</v>
      </c>
    </row>
    <row r="136" spans="1:5" ht="31.5">
      <c r="A136" s="27" t="s">
        <v>271</v>
      </c>
      <c r="B136" s="29" t="s">
        <v>273</v>
      </c>
      <c r="C136" s="23">
        <v>4919368.42</v>
      </c>
      <c r="D136" s="23">
        <v>0</v>
      </c>
      <c r="E136" s="23">
        <v>0</v>
      </c>
    </row>
    <row r="137" spans="1:5" ht="15.75">
      <c r="A137" s="21" t="s">
        <v>100</v>
      </c>
      <c r="B137" s="22" t="s">
        <v>79</v>
      </c>
      <c r="C137" s="23">
        <v>64669280.79</v>
      </c>
      <c r="D137" s="23">
        <v>63897200</v>
      </c>
      <c r="E137" s="23">
        <v>63897200</v>
      </c>
    </row>
    <row r="138" spans="1:5" ht="36" customHeight="1">
      <c r="A138" s="30" t="s">
        <v>137</v>
      </c>
      <c r="B138" s="30"/>
      <c r="C138" s="24">
        <f>SUM(C139:C147)</f>
        <v>105805000</v>
      </c>
      <c r="D138" s="24">
        <f>SUM(D139:D147)</f>
        <v>87969000</v>
      </c>
      <c r="E138" s="24">
        <f>SUM(E139:E147)</f>
        <v>84059600</v>
      </c>
    </row>
    <row r="139" spans="1:5" ht="94.5" hidden="1">
      <c r="A139" s="27" t="s">
        <v>101</v>
      </c>
      <c r="B139" s="22" t="s">
        <v>102</v>
      </c>
      <c r="C139" s="23">
        <v>0</v>
      </c>
      <c r="D139" s="23">
        <v>0</v>
      </c>
      <c r="E139" s="23">
        <v>0</v>
      </c>
    </row>
    <row r="140" spans="1:5" ht="94.5" hidden="1">
      <c r="A140" s="27" t="s">
        <v>103</v>
      </c>
      <c r="B140" s="22" t="s">
        <v>104</v>
      </c>
      <c r="C140" s="23">
        <v>0</v>
      </c>
      <c r="D140" s="23">
        <v>0</v>
      </c>
      <c r="E140" s="23">
        <v>0</v>
      </c>
    </row>
    <row r="141" spans="1:5" ht="63">
      <c r="A141" s="21" t="s">
        <v>105</v>
      </c>
      <c r="B141" s="22" t="s">
        <v>106</v>
      </c>
      <c r="C141" s="23">
        <v>1070000</v>
      </c>
      <c r="D141" s="23">
        <v>1071000</v>
      </c>
      <c r="E141" s="23">
        <v>1134000</v>
      </c>
    </row>
    <row r="142" spans="1:5" ht="63">
      <c r="A142" s="21" t="s">
        <v>107</v>
      </c>
      <c r="B142" s="22" t="s">
        <v>266</v>
      </c>
      <c r="C142" s="23">
        <v>64582000</v>
      </c>
      <c r="D142" s="23">
        <v>62581000</v>
      </c>
      <c r="E142" s="23">
        <v>60338600</v>
      </c>
    </row>
    <row r="143" spans="1:5" ht="94.5">
      <c r="A143" s="21" t="s">
        <v>108</v>
      </c>
      <c r="B143" s="22" t="s">
        <v>109</v>
      </c>
      <c r="C143" s="23">
        <v>22539000</v>
      </c>
      <c r="D143" s="23">
        <v>13512000</v>
      </c>
      <c r="E143" s="23">
        <v>12486000</v>
      </c>
    </row>
    <row r="144" spans="1:5" ht="31.5" hidden="1">
      <c r="A144" s="21" t="s">
        <v>110</v>
      </c>
      <c r="B144" s="22" t="s">
        <v>75</v>
      </c>
      <c r="C144" s="23">
        <v>0</v>
      </c>
      <c r="D144" s="23">
        <v>0</v>
      </c>
      <c r="E144" s="23">
        <v>0</v>
      </c>
    </row>
    <row r="145" spans="1:5" ht="116.25" customHeight="1">
      <c r="A145" s="21" t="s">
        <v>111</v>
      </c>
      <c r="B145" s="22" t="s">
        <v>112</v>
      </c>
      <c r="C145" s="23">
        <v>17614000</v>
      </c>
      <c r="D145" s="23">
        <v>10805000</v>
      </c>
      <c r="E145" s="23">
        <v>10101000</v>
      </c>
    </row>
    <row r="146" spans="1:5" ht="62.25" customHeight="1" hidden="1">
      <c r="A146" s="21" t="s">
        <v>241</v>
      </c>
      <c r="B146" s="22" t="s">
        <v>242</v>
      </c>
      <c r="C146" s="23">
        <v>0</v>
      </c>
      <c r="D146" s="23">
        <v>0</v>
      </c>
      <c r="E146" s="23">
        <v>0</v>
      </c>
    </row>
    <row r="147" spans="1:5" ht="15.75" hidden="1">
      <c r="A147" s="21"/>
      <c r="B147" s="22"/>
      <c r="C147" s="23"/>
      <c r="D147" s="23"/>
      <c r="E147" s="23"/>
    </row>
    <row r="148" spans="1:5" ht="34.5" customHeight="1">
      <c r="A148" s="31" t="s">
        <v>157</v>
      </c>
      <c r="B148" s="31"/>
      <c r="C148" s="24">
        <f>C149</f>
        <v>1039212</v>
      </c>
      <c r="D148" s="24">
        <f>D149</f>
        <v>0</v>
      </c>
      <c r="E148" s="24">
        <f>E149</f>
        <v>0</v>
      </c>
    </row>
    <row r="149" spans="1:5" ht="18.75" customHeight="1">
      <c r="A149" s="21" t="s">
        <v>158</v>
      </c>
      <c r="B149" s="22" t="s">
        <v>79</v>
      </c>
      <c r="C149" s="23">
        <v>1039212</v>
      </c>
      <c r="D149" s="23">
        <v>0</v>
      </c>
      <c r="E149" s="23">
        <v>0</v>
      </c>
    </row>
    <row r="150" spans="1:5" ht="36.75" customHeight="1">
      <c r="A150" s="30" t="s">
        <v>136</v>
      </c>
      <c r="B150" s="30"/>
      <c r="C150" s="24">
        <f>SUM(C151:C161)</f>
        <v>1887243320</v>
      </c>
      <c r="D150" s="24">
        <f>SUM(D151:D161)</f>
        <v>1856136400</v>
      </c>
      <c r="E150" s="24">
        <f>SUM(E151:E161)</f>
        <v>1863358000</v>
      </c>
    </row>
    <row r="151" spans="1:5" ht="31.5">
      <c r="A151" s="21" t="s">
        <v>114</v>
      </c>
      <c r="B151" s="22" t="s">
        <v>115</v>
      </c>
      <c r="C151" s="23">
        <v>464400</v>
      </c>
      <c r="D151" s="23">
        <v>464400</v>
      </c>
      <c r="E151" s="23">
        <v>464400</v>
      </c>
    </row>
    <row r="152" spans="1:5" ht="31.5" hidden="1">
      <c r="A152" s="27" t="s">
        <v>262</v>
      </c>
      <c r="B152" s="22" t="s">
        <v>259</v>
      </c>
      <c r="C152" s="23">
        <v>0</v>
      </c>
      <c r="D152" s="23">
        <v>0</v>
      </c>
      <c r="E152" s="23">
        <v>0</v>
      </c>
    </row>
    <row r="153" spans="1:5" ht="47.25">
      <c r="A153" s="21" t="s">
        <v>116</v>
      </c>
      <c r="B153" s="22" t="s">
        <v>117</v>
      </c>
      <c r="C153" s="23">
        <v>26500</v>
      </c>
      <c r="D153" s="23">
        <v>26500</v>
      </c>
      <c r="E153" s="23">
        <v>26500</v>
      </c>
    </row>
    <row r="154" spans="1:5" ht="31.5">
      <c r="A154" s="21" t="s">
        <v>156</v>
      </c>
      <c r="B154" s="22" t="s">
        <v>155</v>
      </c>
      <c r="C154" s="23">
        <v>21444300</v>
      </c>
      <c r="D154" s="23">
        <v>0</v>
      </c>
      <c r="E154" s="23">
        <v>0</v>
      </c>
    </row>
    <row r="155" spans="1:5" ht="78.75">
      <c r="A155" s="21" t="s">
        <v>118</v>
      </c>
      <c r="B155" s="22" t="s">
        <v>119</v>
      </c>
      <c r="C155" s="23">
        <v>54132300</v>
      </c>
      <c r="D155" s="23">
        <v>51538500</v>
      </c>
      <c r="E155" s="23">
        <v>52961500</v>
      </c>
    </row>
    <row r="156" spans="1:5" ht="63">
      <c r="A156" s="16" t="s">
        <v>263</v>
      </c>
      <c r="B156" s="17" t="s">
        <v>264</v>
      </c>
      <c r="C156" s="23">
        <v>0</v>
      </c>
      <c r="D156" s="23">
        <v>661300</v>
      </c>
      <c r="E156" s="23">
        <v>0</v>
      </c>
    </row>
    <row r="157" spans="1:5" ht="15.75">
      <c r="A157" s="21" t="s">
        <v>120</v>
      </c>
      <c r="B157" s="22" t="s">
        <v>79</v>
      </c>
      <c r="C157" s="23">
        <v>21733800</v>
      </c>
      <c r="D157" s="23">
        <v>14224600</v>
      </c>
      <c r="E157" s="23">
        <v>18905000</v>
      </c>
    </row>
    <row r="158" spans="1:5" ht="94.5">
      <c r="A158" s="21" t="s">
        <v>121</v>
      </c>
      <c r="B158" s="22" t="s">
        <v>122</v>
      </c>
      <c r="C158" s="23">
        <v>19123800</v>
      </c>
      <c r="D158" s="23">
        <v>19123800</v>
      </c>
      <c r="E158" s="23">
        <v>19123800</v>
      </c>
    </row>
    <row r="159" spans="1:5" ht="15.75">
      <c r="A159" s="21" t="s">
        <v>123</v>
      </c>
      <c r="B159" s="22" t="s">
        <v>124</v>
      </c>
      <c r="C159" s="23">
        <v>1704215400</v>
      </c>
      <c r="D159" s="23">
        <v>1704215400</v>
      </c>
      <c r="E159" s="23">
        <v>1704215400</v>
      </c>
    </row>
    <row r="160" spans="1:5" ht="78.75">
      <c r="A160" s="21" t="s">
        <v>151</v>
      </c>
      <c r="B160" s="22" t="s">
        <v>191</v>
      </c>
      <c r="C160" s="23">
        <v>65881900</v>
      </c>
      <c r="D160" s="23">
        <v>65881900</v>
      </c>
      <c r="E160" s="23">
        <v>67661400</v>
      </c>
    </row>
    <row r="161" spans="1:5" ht="31.5">
      <c r="A161" s="21" t="s">
        <v>243</v>
      </c>
      <c r="B161" s="22" t="s">
        <v>239</v>
      </c>
      <c r="C161" s="23">
        <v>220920</v>
      </c>
      <c r="D161" s="23">
        <v>0</v>
      </c>
      <c r="E161" s="23">
        <v>0</v>
      </c>
    </row>
    <row r="162" spans="1:5" ht="38.25" customHeight="1">
      <c r="A162" s="30" t="s">
        <v>135</v>
      </c>
      <c r="B162" s="30"/>
      <c r="C162" s="24">
        <f>C163+C164+C165+C166+C167</f>
        <v>1070696632</v>
      </c>
      <c r="D162" s="24">
        <f>D163+D164+D165+D166+D167</f>
        <v>770447291</v>
      </c>
      <c r="E162" s="24">
        <f>E163+E164+E165+E166+E167</f>
        <v>787197591</v>
      </c>
    </row>
    <row r="163" spans="1:5" ht="47.25">
      <c r="A163" s="21" t="s">
        <v>125</v>
      </c>
      <c r="B163" s="22" t="s">
        <v>126</v>
      </c>
      <c r="C163" s="23">
        <v>599906600</v>
      </c>
      <c r="D163" s="23">
        <v>510201600</v>
      </c>
      <c r="E163" s="23">
        <v>526951900</v>
      </c>
    </row>
    <row r="164" spans="1:5" ht="31.5">
      <c r="A164" s="21" t="s">
        <v>127</v>
      </c>
      <c r="B164" s="22" t="s">
        <v>128</v>
      </c>
      <c r="C164" s="23">
        <v>207185600</v>
      </c>
      <c r="D164" s="23">
        <v>0</v>
      </c>
      <c r="E164" s="23">
        <v>0</v>
      </c>
    </row>
    <row r="165" spans="1:5" ht="15.75">
      <c r="A165" s="21" t="s">
        <v>244</v>
      </c>
      <c r="B165" s="22" t="s">
        <v>245</v>
      </c>
      <c r="C165" s="23">
        <v>3052740</v>
      </c>
      <c r="D165" s="23">
        <v>0</v>
      </c>
      <c r="E165" s="23">
        <v>0</v>
      </c>
    </row>
    <row r="166" spans="1:5" ht="15.75">
      <c r="A166" s="21" t="s">
        <v>129</v>
      </c>
      <c r="B166" s="22" t="s">
        <v>79</v>
      </c>
      <c r="C166" s="23">
        <v>254251692</v>
      </c>
      <c r="D166" s="23">
        <v>253945691</v>
      </c>
      <c r="E166" s="23">
        <v>253945691</v>
      </c>
    </row>
    <row r="167" spans="1:5" ht="47.25">
      <c r="A167" s="21" t="s">
        <v>130</v>
      </c>
      <c r="B167" s="22" t="s">
        <v>81</v>
      </c>
      <c r="C167" s="23">
        <v>6300000</v>
      </c>
      <c r="D167" s="23">
        <v>6300000</v>
      </c>
      <c r="E167" s="23">
        <v>6300000</v>
      </c>
    </row>
    <row r="168" ht="15">
      <c r="E168" s="10" t="s">
        <v>275</v>
      </c>
    </row>
  </sheetData>
  <sheetProtection/>
  <mergeCells count="25">
    <mergeCell ref="C1:E1"/>
    <mergeCell ref="C2:E2"/>
    <mergeCell ref="A3:E3"/>
    <mergeCell ref="A4:E4"/>
    <mergeCell ref="C5:E5"/>
    <mergeCell ref="A5:B6"/>
    <mergeCell ref="A8:B8"/>
    <mergeCell ref="A46:B46"/>
    <mergeCell ref="A49:B49"/>
    <mergeCell ref="A138:B138"/>
    <mergeCell ref="A148:B148"/>
    <mergeCell ref="A150:B150"/>
    <mergeCell ref="A42:B42"/>
    <mergeCell ref="A51:B51"/>
    <mergeCell ref="A21:B21"/>
    <mergeCell ref="A14:B14"/>
    <mergeCell ref="A162:B162"/>
    <mergeCell ref="A53:B53"/>
    <mergeCell ref="A63:B63"/>
    <mergeCell ref="A65:B65"/>
    <mergeCell ref="A44:B44"/>
    <mergeCell ref="A130:B130"/>
    <mergeCell ref="A116:B116"/>
    <mergeCell ref="A100:B100"/>
    <mergeCell ref="A134:B134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2021-12-23T09:04:36Z</cp:lastPrinted>
  <dcterms:created xsi:type="dcterms:W3CDTF">2021-01-18T14:38:04Z</dcterms:created>
  <dcterms:modified xsi:type="dcterms:W3CDTF">2022-04-13T09:15:04Z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